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ATA\DATAWebsites\huidziekten.nl\diversen\lichttherapie\"/>
    </mc:Choice>
  </mc:AlternateContent>
  <xr:revisionPtr revIDLastSave="0" documentId="13_ncr:1_{FA3203DE-DA26-486D-A118-5D80C7A9B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VB-TL01 psoriasis" sheetId="1" r:id="rId1"/>
    <sheet name="UVB-TL01 alle huidtypen" sheetId="10" r:id="rId2"/>
    <sheet name="UVB-TL01 eczeem" sheetId="3" r:id="rId3"/>
    <sheet name="UVB-TL01 op basis van MED" sheetId="11" r:id="rId4"/>
    <sheet name="UVB-TL01 vitiligo" sheetId="4" r:id="rId5"/>
    <sheet name="UVB-TL01 mycosis fungoides" sheetId="5" r:id="rId6"/>
    <sheet name="PUVA mycosis fungoides" sheetId="9" r:id="rId7"/>
    <sheet name="PUVA psoriasis" sheetId="13" r:id="rId8"/>
    <sheet name="UVB prurigo en pruritus" sheetId="14" r:id="rId9"/>
    <sheet name="Breedspectrum UVB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5" l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M35" i="15" s="1"/>
  <c r="M36" i="15" s="1"/>
  <c r="M37" i="15" s="1"/>
  <c r="M38" i="15" s="1"/>
  <c r="M39" i="15" s="1"/>
  <c r="M40" i="15" s="1"/>
  <c r="M41" i="15" s="1"/>
  <c r="M42" i="15" s="1"/>
  <c r="M43" i="15" s="1"/>
  <c r="M44" i="15" s="1"/>
  <c r="M45" i="15" s="1"/>
  <c r="M46" i="15" s="1"/>
  <c r="K11" i="15"/>
  <c r="K12" i="15" s="1"/>
  <c r="K13" i="15" s="1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I11" i="15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G11" i="15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E11" i="15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C11" i="15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AE38" i="3"/>
  <c r="AE39" i="3" s="1"/>
  <c r="AE37" i="3"/>
  <c r="AE36" i="3"/>
  <c r="AE31" i="3"/>
  <c r="AE32" i="3"/>
  <c r="AE30" i="3"/>
  <c r="AE29" i="3"/>
  <c r="AE28" i="3"/>
  <c r="AE24" i="3"/>
  <c r="AE25" i="3" s="1"/>
  <c r="AE26" i="3" s="1"/>
  <c r="AE27" i="3" s="1"/>
  <c r="AE23" i="3"/>
  <c r="AE22" i="3"/>
  <c r="AE11" i="3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Z11" i="3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U11" i="3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P11" i="3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K11" i="3"/>
  <c r="K12" i="3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F12" i="3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E11" i="3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BD11" i="1"/>
  <c r="BD12" i="1" s="1"/>
  <c r="BD13" i="1" s="1"/>
  <c r="BD14" i="1" s="1"/>
  <c r="BD15" i="1" s="1"/>
  <c r="BD16" i="1" s="1"/>
  <c r="BD17" i="1" s="1"/>
  <c r="BD18" i="1" s="1"/>
  <c r="BD19" i="1" s="1"/>
  <c r="BD20" i="1" s="1"/>
  <c r="AT11" i="1"/>
  <c r="AT12" i="1" s="1"/>
  <c r="AT13" i="1" s="1"/>
  <c r="AT14" i="1" s="1"/>
  <c r="AT15" i="1" s="1"/>
  <c r="AT16" i="1" s="1"/>
  <c r="AT17" i="1" s="1"/>
  <c r="AT18" i="1" s="1"/>
  <c r="AT19" i="1" s="1"/>
  <c r="AT20" i="1" s="1"/>
  <c r="AJ11" i="1"/>
  <c r="AJ12" i="1" s="1"/>
  <c r="AJ13" i="1" s="1"/>
  <c r="AJ14" i="1" s="1"/>
  <c r="AJ15" i="1" s="1"/>
  <c r="AJ16" i="1" s="1"/>
  <c r="AJ17" i="1" s="1"/>
  <c r="AJ18" i="1" s="1"/>
  <c r="AJ19" i="1" s="1"/>
  <c r="AJ20" i="1" s="1"/>
  <c r="Z11" i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R13" i="4"/>
  <c r="R14" i="4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P34" i="4"/>
  <c r="P35" i="4" s="1"/>
  <c r="P36" i="4" s="1"/>
  <c r="P37" i="4" s="1"/>
  <c r="P38" i="4" s="1"/>
  <c r="P13" i="4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N13" i="4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L40" i="4"/>
  <c r="L41" i="4" s="1"/>
  <c r="L42" i="4" s="1"/>
  <c r="L43" i="4" s="1"/>
  <c r="L13" i="4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J29" i="4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13" i="4"/>
  <c r="J14" i="4"/>
  <c r="J15" i="4"/>
  <c r="J16" i="4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R12" i="4"/>
  <c r="P12" i="4"/>
  <c r="N12" i="4"/>
  <c r="L12" i="4"/>
  <c r="J12" i="4"/>
  <c r="H46" i="4"/>
  <c r="H47" i="4"/>
  <c r="H48" i="4"/>
  <c r="H49" i="4"/>
  <c r="H50" i="4" s="1"/>
  <c r="H51" i="4" s="1"/>
  <c r="H52" i="4" s="1"/>
  <c r="H53" i="4" s="1"/>
  <c r="H54" i="4" s="1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32" i="4"/>
  <c r="H33" i="4"/>
  <c r="H34" i="4" s="1"/>
  <c r="H13" i="4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12" i="4"/>
  <c r="R11" i="4"/>
  <c r="P11" i="4"/>
  <c r="N11" i="4"/>
  <c r="L11" i="4"/>
  <c r="J11" i="4"/>
  <c r="H11" i="4"/>
  <c r="X12" i="14"/>
  <c r="X13" i="14" s="1"/>
  <c r="X14" i="14" s="1"/>
  <c r="X15" i="14" s="1"/>
  <c r="X16" i="14" s="1"/>
  <c r="X17" i="14" s="1"/>
  <c r="X18" i="14" s="1"/>
  <c r="X19" i="14" s="1"/>
  <c r="X11" i="14"/>
  <c r="T11" i="14"/>
  <c r="T12" i="14" s="1"/>
  <c r="T13" i="14" s="1"/>
  <c r="T14" i="14" s="1"/>
  <c r="T15" i="14" s="1"/>
  <c r="T16" i="14" s="1"/>
  <c r="T17" i="14" s="1"/>
  <c r="T18" i="14" s="1"/>
  <c r="T19" i="14" s="1"/>
  <c r="P11" i="14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L11" i="14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H11" i="14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Y11" i="14"/>
  <c r="Y12" i="14" s="1"/>
  <c r="Y13" i="14" s="1"/>
  <c r="Y14" i="14" s="1"/>
  <c r="Y15" i="14" s="1"/>
  <c r="Y16" i="14" s="1"/>
  <c r="Y17" i="14" s="1"/>
  <c r="Y18" i="14" s="1"/>
  <c r="Y19" i="14" s="1"/>
  <c r="Y20" i="14" s="1"/>
  <c r="Y21" i="14" s="1"/>
  <c r="Y22" i="14" s="1"/>
  <c r="Y23" i="14" s="1"/>
  <c r="Y24" i="14" s="1"/>
  <c r="U11" i="14"/>
  <c r="U12" i="14" s="1"/>
  <c r="U13" i="14" s="1"/>
  <c r="U14" i="14" s="1"/>
  <c r="U15" i="14" s="1"/>
  <c r="U16" i="14" s="1"/>
  <c r="U17" i="14" s="1"/>
  <c r="U18" i="14" s="1"/>
  <c r="U19" i="14" s="1"/>
  <c r="U20" i="14" s="1"/>
  <c r="U21" i="14" s="1"/>
  <c r="U22" i="14" s="1"/>
  <c r="U23" i="14" s="1"/>
  <c r="U24" i="14" s="1"/>
  <c r="Q11" i="14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M11" i="14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I11" i="14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E11" i="14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AD11" i="3"/>
  <c r="AD12" i="3" s="1"/>
  <c r="AD13" i="3" s="1"/>
  <c r="AD14" i="3" s="1"/>
  <c r="AD15" i="3" s="1"/>
  <c r="AD16" i="3" s="1"/>
  <c r="AD17" i="3" s="1"/>
  <c r="AD18" i="3" s="1"/>
  <c r="AD19" i="3" s="1"/>
  <c r="AD20" i="3" s="1"/>
  <c r="AD21" i="3" s="1"/>
  <c r="AD22" i="3" s="1"/>
  <c r="AD23" i="3" s="1"/>
  <c r="AD24" i="3" s="1"/>
  <c r="Y11" i="3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T11" i="3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O11" i="3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J11" i="3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BH11" i="1"/>
  <c r="BH12" i="1" s="1"/>
  <c r="BH13" i="1" s="1"/>
  <c r="BH14" i="1" s="1"/>
  <c r="BH15" i="1" s="1"/>
  <c r="BH16" i="1" s="1"/>
  <c r="BH17" i="1" s="1"/>
  <c r="BH18" i="1" s="1"/>
  <c r="BH19" i="1" s="1"/>
  <c r="BH20" i="1" s="1"/>
  <c r="AX11" i="1"/>
  <c r="AX12" i="1" s="1"/>
  <c r="AX13" i="1" s="1"/>
  <c r="AX14" i="1" s="1"/>
  <c r="AX15" i="1" s="1"/>
  <c r="AX16" i="1" s="1"/>
  <c r="AX17" i="1" s="1"/>
  <c r="AX18" i="1" s="1"/>
  <c r="AX19" i="1" s="1"/>
  <c r="AX20" i="1" s="1"/>
  <c r="AN11" i="1"/>
  <c r="AN12" i="1" s="1"/>
  <c r="AN13" i="1" s="1"/>
  <c r="AN14" i="1" s="1"/>
  <c r="AN15" i="1" s="1"/>
  <c r="AN16" i="1" s="1"/>
  <c r="AN17" i="1" s="1"/>
  <c r="AN18" i="1" s="1"/>
  <c r="AN19" i="1" s="1"/>
  <c r="AD11" i="1"/>
  <c r="AD12" i="1" s="1"/>
  <c r="AD13" i="1" s="1"/>
  <c r="AD14" i="1" s="1"/>
  <c r="AD15" i="1" s="1"/>
  <c r="AD16" i="1" s="1"/>
  <c r="AD17" i="1" s="1"/>
  <c r="AD18" i="1" s="1"/>
  <c r="AD19" i="1" s="1"/>
  <c r="U11" i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T11" i="1"/>
  <c r="T12" i="1" s="1"/>
  <c r="T13" i="1" s="1"/>
  <c r="T14" i="1" s="1"/>
  <c r="T15" i="1" s="1"/>
  <c r="T16" i="1" s="1"/>
  <c r="T17" i="1" s="1"/>
  <c r="T18" i="1" s="1"/>
  <c r="T19" i="1" s="1"/>
  <c r="T20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L14" i="13"/>
  <c r="L15" i="13" s="1"/>
  <c r="L16" i="13" s="1"/>
  <c r="L17" i="13" s="1"/>
  <c r="L18" i="13" s="1"/>
  <c r="L19" i="13" s="1"/>
  <c r="L20" i="13" s="1"/>
  <c r="L21" i="13" s="1"/>
  <c r="I14" i="13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E14" i="13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L13" i="13"/>
  <c r="I13" i="13"/>
  <c r="H13" i="13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3" i="13"/>
  <c r="D13" i="13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Y12" i="13"/>
  <c r="Y13" i="13" s="1"/>
  <c r="Y14" i="13" s="1"/>
  <c r="Y15" i="13" s="1"/>
  <c r="Y16" i="13" s="1"/>
  <c r="Y17" i="13" s="1"/>
  <c r="Y18" i="13" s="1"/>
  <c r="Y19" i="13" s="1"/>
  <c r="Y20" i="13" s="1"/>
  <c r="Y21" i="13" s="1"/>
  <c r="Y22" i="13" s="1"/>
  <c r="Y23" i="13" s="1"/>
  <c r="Y24" i="13" s="1"/>
  <c r="X12" i="13"/>
  <c r="X13" i="13" s="1"/>
  <c r="X14" i="13" s="1"/>
  <c r="X15" i="13" s="1"/>
  <c r="X16" i="13" s="1"/>
  <c r="X17" i="13" s="1"/>
  <c r="X18" i="13" s="1"/>
  <c r="X19" i="13" s="1"/>
  <c r="X20" i="13" s="1"/>
  <c r="U12" i="13"/>
  <c r="U13" i="13" s="1"/>
  <c r="U14" i="13" s="1"/>
  <c r="U15" i="13" s="1"/>
  <c r="U16" i="13" s="1"/>
  <c r="U17" i="13" s="1"/>
  <c r="U18" i="13" s="1"/>
  <c r="U19" i="13" s="1"/>
  <c r="U20" i="13" s="1"/>
  <c r="U21" i="13" s="1"/>
  <c r="U22" i="13" s="1"/>
  <c r="U23" i="13" s="1"/>
  <c r="U24" i="13" s="1"/>
  <c r="T12" i="13"/>
  <c r="T13" i="13" s="1"/>
  <c r="T14" i="13" s="1"/>
  <c r="T15" i="13" s="1"/>
  <c r="T16" i="13" s="1"/>
  <c r="T17" i="13" s="1"/>
  <c r="T18" i="13" s="1"/>
  <c r="T19" i="13" s="1"/>
  <c r="T20" i="13" s="1"/>
  <c r="Q12" i="13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P12" i="13"/>
  <c r="P13" i="13" s="1"/>
  <c r="P14" i="13" s="1"/>
  <c r="P15" i="13" s="1"/>
  <c r="P16" i="13" s="1"/>
  <c r="P17" i="13" s="1"/>
  <c r="P18" i="13" s="1"/>
  <c r="P19" i="13" s="1"/>
  <c r="P20" i="13" s="1"/>
  <c r="M12" i="13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L12" i="13"/>
  <c r="I12" i="13"/>
  <c r="H12" i="13"/>
  <c r="E12" i="13"/>
  <c r="D12" i="13"/>
  <c r="D10" i="5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H10" i="5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S12" i="9"/>
  <c r="S13" i="9" s="1"/>
  <c r="S14" i="9" s="1"/>
  <c r="S15" i="9" s="1"/>
  <c r="S16" i="9" s="1"/>
  <c r="P12" i="9"/>
  <c r="P13" i="9" s="1"/>
  <c r="P14" i="9" s="1"/>
  <c r="P15" i="9" s="1"/>
  <c r="P16" i="9" s="1"/>
  <c r="P17" i="9" s="1"/>
  <c r="M12" i="9"/>
  <c r="M13" i="9" s="1"/>
  <c r="M14" i="9" s="1"/>
  <c r="M15" i="9" s="1"/>
  <c r="M16" i="9" s="1"/>
  <c r="M17" i="9" s="1"/>
  <c r="M18" i="9" s="1"/>
  <c r="M19" i="9" s="1"/>
  <c r="M20" i="9" s="1"/>
  <c r="M21" i="9" s="1"/>
  <c r="J12" i="9"/>
  <c r="J13" i="9" s="1"/>
  <c r="J14" i="9" s="1"/>
  <c r="J15" i="9" s="1"/>
  <c r="J16" i="9" s="1"/>
  <c r="J17" i="9" s="1"/>
  <c r="J18" i="9" s="1"/>
  <c r="J19" i="9" s="1"/>
  <c r="J20" i="9" s="1"/>
  <c r="J21" i="9" s="1"/>
  <c r="G12" i="9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D12" i="9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Y10" i="5"/>
  <c r="Y11" i="5" s="1"/>
  <c r="Y12" i="5" s="1"/>
  <c r="Y13" i="5" s="1"/>
  <c r="Y14" i="5" s="1"/>
  <c r="Y15" i="5" s="1"/>
  <c r="Y16" i="5" s="1"/>
  <c r="Y17" i="5" s="1"/>
  <c r="Y18" i="5" s="1"/>
  <c r="Y19" i="5" s="1"/>
  <c r="X10" i="5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U10" i="5"/>
  <c r="U11" i="5" s="1"/>
  <c r="U12" i="5" s="1"/>
  <c r="U13" i="5" s="1"/>
  <c r="U14" i="5" s="1"/>
  <c r="U15" i="5" s="1"/>
  <c r="U16" i="5" s="1"/>
  <c r="U17" i="5" s="1"/>
  <c r="U18" i="5" s="1"/>
  <c r="U19" i="5" s="1"/>
  <c r="T10" i="5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Q10" i="5"/>
  <c r="Q11" i="5" s="1"/>
  <c r="Q12" i="5" s="1"/>
  <c r="Q13" i="5" s="1"/>
  <c r="Q14" i="5" s="1"/>
  <c r="Q15" i="5" s="1"/>
  <c r="Q16" i="5" s="1"/>
  <c r="Q17" i="5" s="1"/>
  <c r="Q18" i="5" s="1"/>
  <c r="P10" i="5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M10" i="5"/>
  <c r="M11" i="5" s="1"/>
  <c r="M12" i="5" s="1"/>
  <c r="M13" i="5" s="1"/>
  <c r="M14" i="5" s="1"/>
  <c r="M15" i="5" s="1"/>
  <c r="M16" i="5" s="1"/>
  <c r="M17" i="5" s="1"/>
  <c r="M18" i="5" s="1"/>
  <c r="L10" i="5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I10" i="5"/>
  <c r="I11" i="5" s="1"/>
  <c r="I12" i="5" s="1"/>
  <c r="I13" i="5" s="1"/>
  <c r="I14" i="5" s="1"/>
  <c r="I15" i="5" s="1"/>
  <c r="I16" i="5" s="1"/>
  <c r="I17" i="5" s="1"/>
  <c r="I18" i="5" s="1"/>
  <c r="I19" i="5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AE33" i="3" l="1"/>
  <c r="AE34" i="3" s="1"/>
  <c r="AE35" i="3" s="1"/>
  <c r="U29" i="3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28" i="3"/>
  <c r="BF11" i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AV11" i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L11" i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O11" i="1"/>
  <c r="AO12" i="1" s="1"/>
  <c r="AO13" i="1" s="1"/>
  <c r="AO14" i="1" s="1"/>
  <c r="AO15" i="1" s="1"/>
  <c r="AO16" i="1" s="1"/>
  <c r="AO17" i="1" s="1"/>
  <c r="AO18" i="1" s="1"/>
  <c r="AO19" i="1" s="1"/>
  <c r="AO20" i="1" s="1"/>
  <c r="AB11" i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BI11" i="1"/>
  <c r="BI12" i="1" s="1"/>
  <c r="BI13" i="1" s="1"/>
  <c r="BI14" i="1" s="1"/>
  <c r="BI15" i="1" s="1"/>
  <c r="BI16" i="1" s="1"/>
  <c r="BI17" i="1" s="1"/>
  <c r="BI18" i="1" s="1"/>
  <c r="BI19" i="1" s="1"/>
  <c r="BI20" i="1" s="1"/>
  <c r="BI21" i="1" s="1"/>
  <c r="AY11" i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C11" i="1"/>
  <c r="AC12" i="1" s="1"/>
  <c r="AC13" i="1" s="1"/>
  <c r="AC14" i="1" s="1"/>
  <c r="AC15" i="1" s="1"/>
  <c r="AC16" i="1" s="1"/>
  <c r="AC17" i="1" s="1"/>
  <c r="AC18" i="1" s="1"/>
  <c r="AC19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BG11" i="1" l="1"/>
  <c r="BG12" i="1" s="1"/>
  <c r="BG13" i="1" s="1"/>
  <c r="BG14" i="1" s="1"/>
  <c r="BG15" i="1" s="1"/>
  <c r="BG16" i="1" s="1"/>
  <c r="BG17" i="1" s="1"/>
  <c r="BG18" i="1" s="1"/>
  <c r="AW11" i="1"/>
  <c r="AW12" i="1" s="1"/>
  <c r="AW13" i="1" s="1"/>
  <c r="AW14" i="1" s="1"/>
  <c r="AW15" i="1" s="1"/>
  <c r="AW16" i="1" s="1"/>
  <c r="AW17" i="1" s="1"/>
  <c r="AW18" i="1" s="1"/>
  <c r="AM11" i="1"/>
  <c r="AM12" i="1" s="1"/>
  <c r="AM13" i="1" s="1"/>
  <c r="AM14" i="1" s="1"/>
  <c r="AM15" i="1" s="1"/>
  <c r="AM16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Mekkes</author>
  </authors>
  <commentList>
    <comment ref="AR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Flevoziekenhuis heeft geen schema voor V en VI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Flevoziekenhuis heeft geen schema voor V en VI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OLVG heeft geen schema voor VI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Mekkes</author>
  </authors>
  <commentList>
    <comment ref="F6" authorId="0" shapeId="0" xr:uid="{4D8FA0D1-7F36-4C77-85C8-79681E2928FC}">
      <text>
        <r>
          <rPr>
            <b/>
            <sz val="9"/>
            <color indexed="81"/>
            <rFont val="Tahoma"/>
            <charset val="1"/>
          </rPr>
          <t>Begint met 0,05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2" authorId="0" shapeId="0" xr:uid="{9DD9D2E3-0445-46EF-B903-BD98650CE69D}">
      <text>
        <r>
          <rPr>
            <b/>
            <sz val="9"/>
            <color indexed="81"/>
            <rFont val="Tahoma"/>
            <charset val="1"/>
          </rPr>
          <t>Vanaf 2 verhogen met 10%</t>
        </r>
      </text>
    </comment>
    <comment ref="AE22" authorId="0" shapeId="0" xr:uid="{09163C0F-1245-4541-ADA8-6561CA6F512A}">
      <text>
        <r>
          <rPr>
            <b/>
            <sz val="9"/>
            <color indexed="81"/>
            <rFont val="Tahoma"/>
            <charset val="1"/>
          </rPr>
          <t>Vanaf 2 verhogen met 15%</t>
        </r>
      </text>
    </comment>
    <comment ref="U26" authorId="0" shapeId="0" xr:uid="{3BB4726C-894F-42F9-982D-1EF7CC0A3AC9}">
      <text>
        <r>
          <rPr>
            <b/>
            <sz val="9"/>
            <color indexed="81"/>
            <rFont val="Tahoma"/>
            <charset val="1"/>
          </rPr>
          <t>Vanaf 2 verhogen met 10%</t>
        </r>
      </text>
    </comment>
    <comment ref="P28" authorId="0" shapeId="0" xr:uid="{6C6C5E1C-4776-4074-B958-12529289142A}">
      <text>
        <r>
          <rPr>
            <b/>
            <sz val="9"/>
            <color indexed="81"/>
            <rFont val="Tahoma"/>
            <charset val="1"/>
          </rPr>
          <t>Vanaf 2 verhogen met 10%</t>
        </r>
      </text>
    </comment>
    <comment ref="AE28" authorId="0" shapeId="0" xr:uid="{13FD3C49-722E-44AC-A6BD-7BC0AFADFFFE}">
      <text>
        <r>
          <rPr>
            <b/>
            <sz val="9"/>
            <color indexed="81"/>
            <rFont val="Tahoma"/>
            <charset val="1"/>
          </rPr>
          <t>Vanaf 5 verhogen met 10%</t>
        </r>
      </text>
    </comment>
    <comment ref="Z31" authorId="0" shapeId="0" xr:uid="{BA8C2AE8-875E-4862-836B-AA58D53351B7}">
      <text>
        <r>
          <rPr>
            <b/>
            <sz val="9"/>
            <color indexed="81"/>
            <rFont val="Tahoma"/>
            <charset val="1"/>
          </rPr>
          <t>Vanaf 5 verhogen met 5%</t>
        </r>
      </text>
    </comment>
    <comment ref="AE32" authorId="0" shapeId="0" xr:uid="{3C59780E-DD7A-4BBF-8BFE-591A88249E45}">
      <text>
        <r>
          <rPr>
            <b/>
            <sz val="9"/>
            <color indexed="81"/>
            <rFont val="Tahoma"/>
            <charset val="1"/>
          </rPr>
          <t>Vanaf 7 verhogen met 5%</t>
        </r>
      </text>
    </comment>
    <comment ref="U36" authorId="0" shapeId="0" xr:uid="{DDC5488D-6CC2-4D59-96AB-B84DC87A5D01}">
      <text>
        <r>
          <rPr>
            <b/>
            <sz val="9"/>
            <color indexed="81"/>
            <rFont val="Tahoma"/>
            <charset val="1"/>
          </rPr>
          <t>Vanaf 5 verhogen met 5%</t>
        </r>
      </text>
    </comment>
    <comment ref="AE36" authorId="0" shapeId="0" xr:uid="{BC0DEFAB-1E9C-4214-8EA3-2299E22EFA92}">
      <text>
        <r>
          <rPr>
            <b/>
            <sz val="9"/>
            <color indexed="81"/>
            <rFont val="Tahoma"/>
            <charset val="1"/>
          </rPr>
          <t>Vanaf 9 verhogen met 2.5%</t>
        </r>
      </text>
    </comment>
    <comment ref="P37" authorId="0" shapeId="0" xr:uid="{6F4691CC-A89E-4824-B35B-1B33F35A7CB5}">
      <text>
        <r>
          <rPr>
            <b/>
            <sz val="9"/>
            <color indexed="81"/>
            <rFont val="Tahoma"/>
            <charset val="1"/>
          </rPr>
          <t>Vanaf 5 verhogen met 5%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Mekkes</author>
  </authors>
  <commentList>
    <comment ref="Q15" authorId="0" shapeId="0" xr:uid="{22A19081-F046-4C25-8685-1DFD4245B1DF}">
      <text>
        <r>
          <rPr>
            <b/>
            <sz val="9"/>
            <color indexed="81"/>
            <rFont val="Tahoma"/>
            <family val="2"/>
          </rPr>
          <t>Ongeveer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J.R. Mekkes</author>
  </authors>
  <commentList>
    <comment ref="C20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verhoging met 15%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9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verhoging met 10%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J.R. Mekkes</author>
  </authors>
  <commentList>
    <comment ref="D31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 shapeId="0" xr:uid="{00000000-0006-0000-0600-000002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1" authorId="0" shapeId="0" xr:uid="{00000000-0006-0000-0600-000003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 shapeId="0" xr:uid="{00000000-0006-0000-0600-000004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 shapeId="0" xr:uid="{00000000-0006-0000-0600-000005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1" authorId="0" shapeId="0" xr:uid="{00000000-0006-0000-0600-000006000000}">
      <text>
        <r>
          <rPr>
            <b/>
            <sz val="9"/>
            <color indexed="81"/>
            <rFont val="Tahoma"/>
            <charset val="1"/>
          </rPr>
          <t>na 20 sessies eventueel verhogen met 0.5-1.0 Joule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Mekkes</author>
  </authors>
  <commentList>
    <comment ref="C8" authorId="0" shapeId="0" xr:uid="{DCA0AA51-16EF-4241-B2FE-CB443C1D3386}">
      <text>
        <r>
          <rPr>
            <b/>
            <sz val="9"/>
            <color indexed="81"/>
            <rFont val="Tahoma"/>
            <charset val="1"/>
          </rPr>
          <t>NVDV:
0.01 - 0.02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" authorId="0" shapeId="0" xr:uid="{7A7CCFB6-8E19-4546-A6ED-22EAFC3BCB51}">
      <text>
        <r>
          <rPr>
            <b/>
            <sz val="9"/>
            <color indexed="81"/>
            <rFont val="Tahoma"/>
            <charset val="1"/>
          </rPr>
          <t>NVDV:
0.01 - 0.02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 shapeId="0" xr:uid="{0A3E6E2B-69DE-41DB-88EC-73E20541FC2D}">
      <text>
        <r>
          <rPr>
            <b/>
            <sz val="9"/>
            <color indexed="81"/>
            <rFont val="Tahoma"/>
            <charset val="1"/>
          </rPr>
          <t>NVDV:
0.03-0.06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 shapeId="0" xr:uid="{2F7D5EF6-1349-4B99-AEC6-A92C603D36A5}">
      <text>
        <r>
          <rPr>
            <b/>
            <sz val="9"/>
            <color indexed="81"/>
            <rFont val="Tahoma"/>
            <charset val="1"/>
          </rPr>
          <t>NVDV:
0.03-0.06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8" authorId="0" shapeId="0" xr:uid="{000B9CC6-EFD5-4241-A2C5-37316630320A}">
      <text>
        <r>
          <rPr>
            <b/>
            <sz val="9"/>
            <color indexed="81"/>
            <rFont val="Tahoma"/>
            <charset val="1"/>
          </rPr>
          <t>NVDV:
0.03-0.06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8" authorId="0" shapeId="0" xr:uid="{0900338B-7DDF-4A96-901E-36364582E382}">
      <text>
        <r>
          <rPr>
            <b/>
            <sz val="9"/>
            <color indexed="81"/>
            <rFont val="Tahoma"/>
            <charset val="1"/>
          </rPr>
          <t>NVDV:
0.05-0.07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<sst xmlns="http://schemas.openxmlformats.org/spreadsheetml/2006/main" count="332" uniqueCount="76">
  <si>
    <t>huidtype I</t>
  </si>
  <si>
    <t>huidtype II</t>
  </si>
  <si>
    <t>huidtype III</t>
  </si>
  <si>
    <t>huidtype V</t>
  </si>
  <si>
    <t>huidtype VI</t>
  </si>
  <si>
    <t>dag</t>
  </si>
  <si>
    <t>verhogen</t>
  </si>
  <si>
    <t>NVDV</t>
  </si>
  <si>
    <t>HMC</t>
  </si>
  <si>
    <t>AMC</t>
  </si>
  <si>
    <t>EADV</t>
  </si>
  <si>
    <t>OLVG</t>
  </si>
  <si>
    <t>Schema op basis van MED AMC uit de jaren 80, hoge schema (B t/m G) (oorspronkelijke bron onbekend)</t>
  </si>
  <si>
    <t>Schema Huid Medisch Centrum (bron: handleiding van Waldmann behorende bij UVB-TL01-kasten, 2018)</t>
  </si>
  <si>
    <t>Schema OLVG, 2023</t>
  </si>
  <si>
    <t>Pathirana et al. European S3‐Guidelines on the systemic treatment of psoriasis vulgaris. J Eur Acad Dermatol Venereol 2009;23 Suppl 2:1-70.</t>
  </si>
  <si>
    <t>FLEVO</t>
  </si>
  <si>
    <t>Schema Flevoziekenhuis, 2023</t>
  </si>
  <si>
    <t>Menter A. et al. Guidelines of care for the treatment of psoriasis with phototherapy and photochemotherapy. J Am Acad Dermatol 2010;62(1):114-135.</t>
  </si>
  <si>
    <t>AAD2</t>
  </si>
  <si>
    <t>Elmets CA. et al. Joint American Academy of Dermatology-National Psoriasis Foundation guidelines of care for the management and treatment of psoriasis with phototherapy. J Am Acad Dermatol 2019;81(3):775-804.</t>
  </si>
  <si>
    <t>AAD1</t>
  </si>
  <si>
    <t>UVB therapie TL01 schema's voor psoriasis in verschillende centra en richtijnen (J/cm²)</t>
  </si>
  <si>
    <t>UVB therapie TL01 schema's voor vitiligo in verschillende centra en richtijnen (J/cm²)</t>
  </si>
  <si>
    <t>alle huidtypen</t>
  </si>
  <si>
    <t>UVB therapie TL01 schema's voor CTCL / mycosis fungoides in verschillende centra en richtijnen (J/cm²)</t>
  </si>
  <si>
    <t>Elmets CA, et al. Joint American Academy of Dermatology-National Psoriasis Foundation guidelines of care for the management and treatment of psoriasis with phototherapy. J Am Acad Dermatol 2019;81(3):775-804.</t>
  </si>
  <si>
    <t>Olsen EA, et al. Guidelines for phototherapy of mycosis fungoides and Sézary syndrome: A consensus statement of the United States Cutaneous Lymphoma Consortium. J Am Acad Dermatol 2016;74(1):27-58.</t>
  </si>
  <si>
    <t>AAD3</t>
  </si>
  <si>
    <t>Schema voor PUVA therapie bij mycosis fungoides uit de jaren 80</t>
  </si>
  <si>
    <t>PUVA therapie schema's voor CTCL / mycosis fungoides in verschillende centra en richtijnen (J/cm²)</t>
  </si>
  <si>
    <t>UVB therapie TL01 schema's voor psoriasis en eczeem ongeacht het huidtype (J/cm²)</t>
  </si>
  <si>
    <t>verhogen:</t>
  </si>
  <si>
    <t>max stap</t>
  </si>
  <si>
    <t>max</t>
  </si>
  <si>
    <t>maximaal</t>
  </si>
  <si>
    <t>UVB therapie TL01 schema voor psoriasis en eczeem op basis van MED (J/cm²)</t>
  </si>
  <si>
    <t>huidtype IV</t>
  </si>
  <si>
    <t>MED</t>
  </si>
  <si>
    <t>20 mJ/cm²</t>
  </si>
  <si>
    <t>SCHEMA A</t>
  </si>
  <si>
    <t>SCHEMA B</t>
  </si>
  <si>
    <t>SCHEMA C</t>
  </si>
  <si>
    <t>SCHEMA D</t>
  </si>
  <si>
    <t>SCHEMA E</t>
  </si>
  <si>
    <t>SCHEMA F</t>
  </si>
  <si>
    <t>SCHEMA G</t>
  </si>
  <si>
    <t>51 mJ/cm²</t>
  </si>
  <si>
    <t>64 mJ/cm²</t>
  </si>
  <si>
    <t>80 mJ/cm²</t>
  </si>
  <si>
    <t>102 mJ/cm²</t>
  </si>
  <si>
    <t>128 mJ/cm²</t>
  </si>
  <si>
    <t>160 mJ/cm²</t>
  </si>
  <si>
    <t>Schema voor vitiligo AMC (bron: handleiding van Erbe behorende bij UVB lichtcabines, 2010)</t>
  </si>
  <si>
    <t>PUVA therapie schema's voor psoriasis in verschillende centra en richtijnen (J/cm²)</t>
  </si>
  <si>
    <t>DDG1</t>
  </si>
  <si>
    <t>DDG2</t>
  </si>
  <si>
    <t>Schema voor PUVA therapie bij psoriasis en mycosis fungoides uit de jaren 80</t>
  </si>
  <si>
    <t>Hölzle E, Honigsmann H, Rocken M, Ghoreschi K, Lehmann P. Recommendations for phototherapy and photochemotherapy. J Dtsch Dermatol Ges 2003;1(12):985-997.</t>
  </si>
  <si>
    <t>Herzinger T, et al. S1-Leitlinie zur UV-Phototherapie und Photochemotherapie. J Dtsch Dermatol Ges. 2016 Aug;14(8):e1-e25</t>
  </si>
  <si>
    <t>Boer J. Smalspectrum-UVB-fototherapie voor psoriasis: een voorstel voor een nieuw MED- en huidtype-onafhankelijk behandelingsschema. Ned Tijdschr Dermatol Venereol 2006;16:429-334.</t>
  </si>
  <si>
    <t>MEAN</t>
  </si>
  <si>
    <t>Schema tussen HMC en EADV in</t>
  </si>
  <si>
    <t>WALD</t>
  </si>
  <si>
    <t>UVB therapie TL01 schema's voor (atopisch) eczeem in verschillende centra en richtijnen (J/cm²)</t>
  </si>
  <si>
    <t>UVB therapie TL01 schema's voor prurigo en pruritus in verschillende centra en richtijnen (J/cm²)</t>
  </si>
  <si>
    <t>Voorbeeldschema prof. Panizzon uit handleiding van Waldmann behorende bij UVB-TL01-kasten, 2011</t>
  </si>
  <si>
    <t>UPDATE</t>
  </si>
  <si>
    <t>Of een vast schema vanaf huidtype III</t>
  </si>
  <si>
    <t>Vast schema vanaf huidtype III</t>
  </si>
  <si>
    <t>Bron:</t>
  </si>
  <si>
    <t>Onbekend, een fotokopie uit 1984</t>
  </si>
  <si>
    <t>maximaal:</t>
  </si>
  <si>
    <t>De meeste internationale richtlijnen houden het voorzichtige schema van Olsen aan.</t>
  </si>
  <si>
    <t>Breedspectrum UVB therapie schema voor psoriasis en eczeem (J/cm²)</t>
  </si>
  <si>
    <t>NVDV UVB therapie praktijkinstructie 2019 (Jannes van Everdingen)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</si>
</sst>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21212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2" fontId="0" fillId="0" borderId="0" xfId="0" applyNumberFormat="1"/>
    <xf numFmtId="9" fontId="0" fillId="0" borderId="0" xfId="0" applyNumberForma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0" fontId="0" fillId="2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739697</xdr:colOff>
      <xdr:row>2</xdr:row>
      <xdr:rowOff>92927</xdr:rowOff>
    </xdr:from>
    <xdr:to>
      <xdr:col>6</xdr:col>
      <xdr:colOff>739697</xdr:colOff>
      <xdr:row>2</xdr:row>
      <xdr:rowOff>92927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C123DEFF-4A7C-708C-4416-47C32AD8B33F}"/>
            </a:ext>
          </a:extLst>
        </xdr:cNvPr>
        <xdr:cNvCxnSpPr/>
      </xdr:nvCxnSpPr>
      <xdr:spPr>
        <a:xfrm>
          <a:off x="2553629" y="457200"/>
          <a:ext cx="921834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739697</xdr:colOff>
      <xdr:row>3</xdr:row>
      <xdr:rowOff>89210</xdr:rowOff>
    </xdr:from>
    <xdr:to>
      <xdr:col>8</xdr:col>
      <xdr:colOff>732263</xdr:colOff>
      <xdr:row>3</xdr:row>
      <xdr:rowOff>89210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0B2B45F2-4ADF-4CD6-A362-68EE07A21993}"/>
            </a:ext>
          </a:extLst>
        </xdr:cNvPr>
        <xdr:cNvCxnSpPr/>
      </xdr:nvCxnSpPr>
      <xdr:spPr>
        <a:xfrm>
          <a:off x="3475463" y="635620"/>
          <a:ext cx="921834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92529</xdr:rowOff>
    </xdr:from>
    <xdr:to>
      <xdr:col>4</xdr:col>
      <xdr:colOff>0</xdr:colOff>
      <xdr:row>2</xdr:row>
      <xdr:rowOff>96644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03E8477B-ED72-41C7-B799-5CCC7013ABE8}"/>
            </a:ext>
          </a:extLst>
        </xdr:cNvPr>
        <xdr:cNvCxnSpPr/>
      </xdr:nvCxnSpPr>
      <xdr:spPr>
        <a:xfrm flipH="1" flipV="1">
          <a:off x="886239" y="463590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739697</xdr:colOff>
      <xdr:row>3</xdr:row>
      <xdr:rowOff>92927</xdr:rowOff>
    </xdr:from>
    <xdr:to>
      <xdr:col>8</xdr:col>
      <xdr:colOff>739697</xdr:colOff>
      <xdr:row>3</xdr:row>
      <xdr:rowOff>92927</xdr:rowOff>
    </xdr:to>
    <xdr:cxnSp macro="">
      <xdr:nvCxnSpPr>
        <xdr:cNvPr id="18" name="Rechte verbindingslijn met pijl 17">
          <a:extLst>
            <a:ext uri="{FF2B5EF4-FFF2-40B4-BE49-F238E27FC236}">
              <a16:creationId xmlns:a16="http://schemas.microsoft.com/office/drawing/2014/main" id="{57A54D50-9B44-4C2A-A92E-FC122F89D7C5}"/>
            </a:ext>
          </a:extLst>
        </xdr:cNvPr>
        <xdr:cNvCxnSpPr/>
      </xdr:nvCxnSpPr>
      <xdr:spPr>
        <a:xfrm>
          <a:off x="2561871" y="463988"/>
          <a:ext cx="927652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</xdr:row>
      <xdr:rowOff>92529</xdr:rowOff>
    </xdr:from>
    <xdr:to>
      <xdr:col>6</xdr:col>
      <xdr:colOff>0</xdr:colOff>
      <xdr:row>3</xdr:row>
      <xdr:rowOff>96644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AB590BF1-C71B-4238-8ECD-6D5F70A5CF1F}"/>
            </a:ext>
          </a:extLst>
        </xdr:cNvPr>
        <xdr:cNvCxnSpPr/>
      </xdr:nvCxnSpPr>
      <xdr:spPr>
        <a:xfrm flipH="1" flipV="1">
          <a:off x="886239" y="463590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739697</xdr:colOff>
      <xdr:row>4</xdr:row>
      <xdr:rowOff>92927</xdr:rowOff>
    </xdr:from>
    <xdr:to>
      <xdr:col>10</xdr:col>
      <xdr:colOff>739697</xdr:colOff>
      <xdr:row>4</xdr:row>
      <xdr:rowOff>92927</xdr:rowOff>
    </xdr:to>
    <xdr:cxnSp macro="">
      <xdr:nvCxnSpPr>
        <xdr:cNvPr id="20" name="Rechte verbindingslijn met pijl 19">
          <a:extLst>
            <a:ext uri="{FF2B5EF4-FFF2-40B4-BE49-F238E27FC236}">
              <a16:creationId xmlns:a16="http://schemas.microsoft.com/office/drawing/2014/main" id="{E8F16400-A9F0-4DA2-995B-C668200426BA}"/>
            </a:ext>
          </a:extLst>
        </xdr:cNvPr>
        <xdr:cNvCxnSpPr/>
      </xdr:nvCxnSpPr>
      <xdr:spPr>
        <a:xfrm>
          <a:off x="2561871" y="463988"/>
          <a:ext cx="927652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4</xdr:row>
      <xdr:rowOff>92529</xdr:rowOff>
    </xdr:from>
    <xdr:to>
      <xdr:col>8</xdr:col>
      <xdr:colOff>0</xdr:colOff>
      <xdr:row>4</xdr:row>
      <xdr:rowOff>96644</xdr:rowOff>
    </xdr:to>
    <xdr:cxnSp macro="">
      <xdr:nvCxnSpPr>
        <xdr:cNvPr id="21" name="Rechte verbindingslijn met pijl 20">
          <a:extLst>
            <a:ext uri="{FF2B5EF4-FFF2-40B4-BE49-F238E27FC236}">
              <a16:creationId xmlns:a16="http://schemas.microsoft.com/office/drawing/2014/main" id="{2C9BC040-5EA4-4F6F-8E57-BF37F8547BB5}"/>
            </a:ext>
          </a:extLst>
        </xdr:cNvPr>
        <xdr:cNvCxnSpPr/>
      </xdr:nvCxnSpPr>
      <xdr:spPr>
        <a:xfrm flipH="1" flipV="1">
          <a:off x="886239" y="463590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739697</xdr:colOff>
      <xdr:row>5</xdr:row>
      <xdr:rowOff>92927</xdr:rowOff>
    </xdr:from>
    <xdr:to>
      <xdr:col>12</xdr:col>
      <xdr:colOff>739697</xdr:colOff>
      <xdr:row>5</xdr:row>
      <xdr:rowOff>92927</xdr:rowOff>
    </xdr:to>
    <xdr:cxnSp macro="">
      <xdr:nvCxnSpPr>
        <xdr:cNvPr id="22" name="Rechte verbindingslijn met pijl 21">
          <a:extLst>
            <a:ext uri="{FF2B5EF4-FFF2-40B4-BE49-F238E27FC236}">
              <a16:creationId xmlns:a16="http://schemas.microsoft.com/office/drawing/2014/main" id="{CFFEBC2B-9A9F-45F2-8788-091B63CD700D}"/>
            </a:ext>
          </a:extLst>
        </xdr:cNvPr>
        <xdr:cNvCxnSpPr/>
      </xdr:nvCxnSpPr>
      <xdr:spPr>
        <a:xfrm>
          <a:off x="2561871" y="463988"/>
          <a:ext cx="927652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5</xdr:row>
      <xdr:rowOff>92529</xdr:rowOff>
    </xdr:from>
    <xdr:to>
      <xdr:col>10</xdr:col>
      <xdr:colOff>0</xdr:colOff>
      <xdr:row>5</xdr:row>
      <xdr:rowOff>96644</xdr:rowOff>
    </xdr:to>
    <xdr:cxnSp macro="">
      <xdr:nvCxnSpPr>
        <xdr:cNvPr id="23" name="Rechte verbindingslijn met pijl 22">
          <a:extLst>
            <a:ext uri="{FF2B5EF4-FFF2-40B4-BE49-F238E27FC236}">
              <a16:creationId xmlns:a16="http://schemas.microsoft.com/office/drawing/2014/main" id="{C6728ACE-5FA7-4756-AA31-5DBD12E1CEF4}"/>
            </a:ext>
          </a:extLst>
        </xdr:cNvPr>
        <xdr:cNvCxnSpPr/>
      </xdr:nvCxnSpPr>
      <xdr:spPr>
        <a:xfrm flipH="1" flipV="1">
          <a:off x="886239" y="463590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739697</xdr:colOff>
      <xdr:row>6</xdr:row>
      <xdr:rowOff>92927</xdr:rowOff>
    </xdr:from>
    <xdr:to>
      <xdr:col>14</xdr:col>
      <xdr:colOff>739697</xdr:colOff>
      <xdr:row>6</xdr:row>
      <xdr:rowOff>92927</xdr:rowOff>
    </xdr:to>
    <xdr:cxnSp macro="">
      <xdr:nvCxnSpPr>
        <xdr:cNvPr id="24" name="Rechte verbindingslijn met pijl 23">
          <a:extLst>
            <a:ext uri="{FF2B5EF4-FFF2-40B4-BE49-F238E27FC236}">
              <a16:creationId xmlns:a16="http://schemas.microsoft.com/office/drawing/2014/main" id="{BD7BD803-186D-4564-B967-58953F2C5BF1}"/>
            </a:ext>
          </a:extLst>
        </xdr:cNvPr>
        <xdr:cNvCxnSpPr/>
      </xdr:nvCxnSpPr>
      <xdr:spPr>
        <a:xfrm>
          <a:off x="2561871" y="463988"/>
          <a:ext cx="927652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6</xdr:row>
      <xdr:rowOff>92529</xdr:rowOff>
    </xdr:from>
    <xdr:to>
      <xdr:col>12</xdr:col>
      <xdr:colOff>0</xdr:colOff>
      <xdr:row>6</xdr:row>
      <xdr:rowOff>96644</xdr:rowOff>
    </xdr:to>
    <xdr:cxnSp macro="">
      <xdr:nvCxnSpPr>
        <xdr:cNvPr id="25" name="Rechte verbindingslijn met pijl 24">
          <a:extLst>
            <a:ext uri="{FF2B5EF4-FFF2-40B4-BE49-F238E27FC236}">
              <a16:creationId xmlns:a16="http://schemas.microsoft.com/office/drawing/2014/main" id="{9E93F84E-03C0-4E4A-A5EA-A73050429A90}"/>
            </a:ext>
          </a:extLst>
        </xdr:cNvPr>
        <xdr:cNvCxnSpPr/>
      </xdr:nvCxnSpPr>
      <xdr:spPr>
        <a:xfrm flipH="1" flipV="1">
          <a:off x="886239" y="463590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7</xdr:row>
      <xdr:rowOff>92529</xdr:rowOff>
    </xdr:from>
    <xdr:to>
      <xdr:col>14</xdr:col>
      <xdr:colOff>0</xdr:colOff>
      <xdr:row>7</xdr:row>
      <xdr:rowOff>96644</xdr:rowOff>
    </xdr:to>
    <xdr:cxnSp macro="">
      <xdr:nvCxnSpPr>
        <xdr:cNvPr id="27" name="Rechte verbindingslijn met pijl 26">
          <a:extLst>
            <a:ext uri="{FF2B5EF4-FFF2-40B4-BE49-F238E27FC236}">
              <a16:creationId xmlns:a16="http://schemas.microsoft.com/office/drawing/2014/main" id="{46B1962D-F0F3-4D57-9869-CBFEC273A1BC}"/>
            </a:ext>
          </a:extLst>
        </xdr:cNvPr>
        <xdr:cNvCxnSpPr/>
      </xdr:nvCxnSpPr>
      <xdr:spPr>
        <a:xfrm flipH="1" flipV="1">
          <a:off x="4616726" y="1205712"/>
          <a:ext cx="935935" cy="411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7"/>
  <sheetViews>
    <sheetView tabSelected="1" topLeftCell="A34" workbookViewId="0">
      <selection activeCell="AX3" sqref="AX3"/>
    </sheetView>
  </sheetViews>
  <sheetFormatPr defaultRowHeight="14.4" x14ac:dyDescent="0.3"/>
  <cols>
    <col min="1" max="1" width="10.109375" customWidth="1"/>
    <col min="2" max="2" width="2.5546875" customWidth="1"/>
    <col min="3" max="10" width="5.6640625" customWidth="1"/>
    <col min="11" max="11" width="5.88671875" customWidth="1"/>
    <col min="12" max="12" width="2.44140625" customWidth="1"/>
    <col min="13" max="20" width="5.6640625" customWidth="1"/>
    <col min="21" max="21" width="6" customWidth="1"/>
    <col min="22" max="22" width="2.6640625" customWidth="1"/>
    <col min="23" max="30" width="5.6640625" customWidth="1"/>
    <col min="31" max="31" width="6" customWidth="1"/>
    <col min="32" max="32" width="2.5546875" customWidth="1"/>
    <col min="33" max="40" width="5.6640625" customWidth="1"/>
    <col min="41" max="41" width="6" customWidth="1"/>
    <col min="42" max="42" width="2.88671875" customWidth="1"/>
    <col min="43" max="50" width="5.6640625" customWidth="1"/>
    <col min="51" max="51" width="6" customWidth="1"/>
    <col min="52" max="52" width="3.44140625" customWidth="1"/>
    <col min="53" max="60" width="5.6640625" customWidth="1"/>
    <col min="61" max="61" width="6" customWidth="1"/>
  </cols>
  <sheetData>
    <row r="1" spans="1:61" x14ac:dyDescent="0.3">
      <c r="C1" s="1" t="s">
        <v>22</v>
      </c>
      <c r="D1" s="1"/>
      <c r="E1" s="1"/>
      <c r="F1" s="1"/>
      <c r="G1" s="1"/>
      <c r="H1" s="1"/>
      <c r="I1" s="1"/>
      <c r="J1" s="1"/>
      <c r="K1" s="1"/>
      <c r="L1" s="1"/>
      <c r="P1" s="1"/>
      <c r="R1" s="1"/>
      <c r="T1" s="1"/>
      <c r="U1" s="1"/>
      <c r="Z1" s="1"/>
      <c r="AJ1" s="1"/>
      <c r="AT1" s="1"/>
      <c r="BD1" s="1"/>
    </row>
    <row r="3" spans="1:61" x14ac:dyDescent="0.3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 t="s">
        <v>1</v>
      </c>
      <c r="N3" s="1"/>
      <c r="O3" s="1"/>
      <c r="P3" s="1"/>
      <c r="Q3" s="1"/>
      <c r="R3" s="1"/>
      <c r="S3" s="1"/>
      <c r="T3" s="1"/>
      <c r="U3" s="1"/>
      <c r="V3" s="1"/>
      <c r="W3" s="1" t="s">
        <v>2</v>
      </c>
      <c r="X3" s="1"/>
      <c r="Y3" s="1"/>
      <c r="Z3" s="1"/>
      <c r="AA3" s="1"/>
      <c r="AB3" s="1"/>
      <c r="AC3" s="1"/>
      <c r="AD3" s="1"/>
      <c r="AE3" s="1"/>
      <c r="AF3" s="1"/>
      <c r="AG3" s="1" t="s">
        <v>37</v>
      </c>
      <c r="AH3" s="1"/>
      <c r="AI3" s="1"/>
      <c r="AJ3" s="1"/>
      <c r="AK3" s="1"/>
      <c r="AL3" s="1"/>
      <c r="AM3" s="1"/>
      <c r="AN3" s="1"/>
      <c r="AO3" s="1"/>
      <c r="AP3" s="1"/>
      <c r="AQ3" s="1" t="s">
        <v>3</v>
      </c>
      <c r="AR3" s="1"/>
      <c r="AS3" s="1"/>
      <c r="AT3" s="1"/>
      <c r="AU3" s="1"/>
      <c r="AV3" s="1"/>
      <c r="AW3" s="1"/>
      <c r="AX3" s="1"/>
      <c r="AY3" s="1"/>
      <c r="AZ3" s="1"/>
      <c r="BA3" s="1" t="s">
        <v>4</v>
      </c>
      <c r="BB3" s="1"/>
      <c r="BC3" s="1"/>
      <c r="BD3" s="1"/>
      <c r="BE3" s="1"/>
      <c r="BF3" s="1"/>
      <c r="BG3" s="1"/>
      <c r="BH3" s="1"/>
      <c r="BI3" s="1"/>
    </row>
    <row r="4" spans="1:6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x14ac:dyDescent="0.3">
      <c r="A5" t="s">
        <v>5</v>
      </c>
      <c r="C5" s="2" t="s">
        <v>9</v>
      </c>
      <c r="D5" s="2" t="s">
        <v>16</v>
      </c>
      <c r="E5" s="2" t="s">
        <v>8</v>
      </c>
      <c r="F5" s="2" t="s">
        <v>63</v>
      </c>
      <c r="G5" s="2" t="s">
        <v>11</v>
      </c>
      <c r="H5" s="2" t="s">
        <v>21</v>
      </c>
      <c r="I5" s="13" t="s">
        <v>10</v>
      </c>
      <c r="J5" s="2" t="s">
        <v>19</v>
      </c>
      <c r="K5" s="2" t="s">
        <v>61</v>
      </c>
      <c r="M5" s="2" t="s">
        <v>9</v>
      </c>
      <c r="N5" s="2" t="s">
        <v>16</v>
      </c>
      <c r="O5" s="2" t="s">
        <v>8</v>
      </c>
      <c r="P5" s="2" t="s">
        <v>63</v>
      </c>
      <c r="Q5" s="2" t="s">
        <v>11</v>
      </c>
      <c r="R5" s="2" t="s">
        <v>21</v>
      </c>
      <c r="S5" s="13" t="s">
        <v>10</v>
      </c>
      <c r="T5" s="2" t="s">
        <v>19</v>
      </c>
      <c r="U5" s="2" t="s">
        <v>61</v>
      </c>
      <c r="V5" s="1"/>
      <c r="W5" s="2" t="s">
        <v>9</v>
      </c>
      <c r="X5" s="2" t="s">
        <v>16</v>
      </c>
      <c r="Y5" s="2" t="s">
        <v>8</v>
      </c>
      <c r="Z5" s="2" t="s">
        <v>63</v>
      </c>
      <c r="AA5" s="2" t="s">
        <v>11</v>
      </c>
      <c r="AB5" s="2" t="s">
        <v>21</v>
      </c>
      <c r="AC5" s="13" t="s">
        <v>10</v>
      </c>
      <c r="AD5" s="2" t="s">
        <v>19</v>
      </c>
      <c r="AE5" s="2" t="s">
        <v>61</v>
      </c>
      <c r="AG5" s="2" t="s">
        <v>9</v>
      </c>
      <c r="AH5" s="2" t="s">
        <v>16</v>
      </c>
      <c r="AI5" s="2" t="s">
        <v>8</v>
      </c>
      <c r="AJ5" s="2" t="s">
        <v>63</v>
      </c>
      <c r="AK5" s="2" t="s">
        <v>11</v>
      </c>
      <c r="AL5" s="2" t="s">
        <v>21</v>
      </c>
      <c r="AM5" s="13" t="s">
        <v>10</v>
      </c>
      <c r="AN5" s="2" t="s">
        <v>19</v>
      </c>
      <c r="AO5" s="2" t="s">
        <v>61</v>
      </c>
      <c r="AQ5" s="2" t="s">
        <v>9</v>
      </c>
      <c r="AR5" s="2" t="s">
        <v>16</v>
      </c>
      <c r="AS5" s="2" t="s">
        <v>8</v>
      </c>
      <c r="AT5" s="2" t="s">
        <v>63</v>
      </c>
      <c r="AU5" s="2" t="s">
        <v>11</v>
      </c>
      <c r="AV5" s="2" t="s">
        <v>21</v>
      </c>
      <c r="AW5" s="13" t="s">
        <v>10</v>
      </c>
      <c r="AX5" s="2" t="s">
        <v>19</v>
      </c>
      <c r="AY5" s="2" t="s">
        <v>61</v>
      </c>
      <c r="BA5" s="2" t="s">
        <v>9</v>
      </c>
      <c r="BB5" s="2" t="s">
        <v>16</v>
      </c>
      <c r="BC5" s="2" t="s">
        <v>8</v>
      </c>
      <c r="BD5" s="2" t="s">
        <v>63</v>
      </c>
      <c r="BE5" s="2" t="s">
        <v>11</v>
      </c>
      <c r="BF5" s="2" t="s">
        <v>21</v>
      </c>
      <c r="BG5" s="13" t="s">
        <v>10</v>
      </c>
      <c r="BH5" s="2" t="s">
        <v>19</v>
      </c>
      <c r="BI5" s="2" t="s">
        <v>61</v>
      </c>
    </row>
    <row r="6" spans="1:61" x14ac:dyDescent="0.3">
      <c r="A6">
        <v>1</v>
      </c>
      <c r="C6">
        <v>0.05</v>
      </c>
      <c r="D6" s="3">
        <v>0.06</v>
      </c>
      <c r="E6" s="3">
        <v>0.1</v>
      </c>
      <c r="F6" s="3">
        <v>0.1</v>
      </c>
      <c r="G6" s="3">
        <v>0.2</v>
      </c>
      <c r="H6" s="3">
        <v>0.13</v>
      </c>
      <c r="I6" s="3">
        <v>0.2</v>
      </c>
      <c r="J6" s="3">
        <v>0.3</v>
      </c>
      <c r="K6" s="3">
        <v>0.15</v>
      </c>
      <c r="L6" s="3"/>
      <c r="M6" s="3">
        <v>0.06</v>
      </c>
      <c r="N6" s="3">
        <v>0.12</v>
      </c>
      <c r="O6" s="3">
        <v>0.2</v>
      </c>
      <c r="P6" s="3">
        <v>0.2</v>
      </c>
      <c r="Q6" s="3">
        <v>0.3</v>
      </c>
      <c r="R6" s="3">
        <v>0.22</v>
      </c>
      <c r="S6" s="3">
        <v>0.3</v>
      </c>
      <c r="T6" s="3">
        <v>0.3</v>
      </c>
      <c r="U6" s="3">
        <v>0.2</v>
      </c>
      <c r="V6" s="3"/>
      <c r="W6" s="3">
        <v>0.08</v>
      </c>
      <c r="X6" s="3">
        <v>0.16</v>
      </c>
      <c r="Y6" s="3">
        <v>0.2</v>
      </c>
      <c r="Z6" s="3">
        <v>0.3</v>
      </c>
      <c r="AA6" s="3">
        <v>0.3</v>
      </c>
      <c r="AB6" s="3">
        <v>0.26</v>
      </c>
      <c r="AC6" s="3">
        <v>0.5</v>
      </c>
      <c r="AD6" s="3">
        <v>0.5</v>
      </c>
      <c r="AE6" s="3">
        <v>0.3</v>
      </c>
      <c r="AG6" s="3">
        <v>0.1</v>
      </c>
      <c r="AH6" s="3">
        <v>0.16</v>
      </c>
      <c r="AI6" s="3">
        <v>0.3</v>
      </c>
      <c r="AJ6" s="3">
        <v>0.4</v>
      </c>
      <c r="AK6" s="3">
        <v>0.4</v>
      </c>
      <c r="AL6" s="3">
        <v>0.33</v>
      </c>
      <c r="AM6" s="3">
        <v>0.6</v>
      </c>
      <c r="AN6" s="3">
        <v>0.5</v>
      </c>
      <c r="AO6" s="3">
        <v>0.4</v>
      </c>
      <c r="AQ6" s="3">
        <v>0.12</v>
      </c>
      <c r="AR6" s="3">
        <v>0.16</v>
      </c>
      <c r="AS6" s="3">
        <v>0.4</v>
      </c>
      <c r="AT6" s="3">
        <v>0.4</v>
      </c>
      <c r="AU6" s="3">
        <v>0.5</v>
      </c>
      <c r="AV6" s="3">
        <v>0.35</v>
      </c>
      <c r="AW6" s="3">
        <v>0.6</v>
      </c>
      <c r="AX6" s="3">
        <v>0.8</v>
      </c>
      <c r="AY6" s="3">
        <v>0.5</v>
      </c>
      <c r="BA6" s="3">
        <v>0.16</v>
      </c>
      <c r="BB6" s="3">
        <v>0.16</v>
      </c>
      <c r="BC6" s="3">
        <v>0.4</v>
      </c>
      <c r="BD6" s="3">
        <v>0.4</v>
      </c>
      <c r="BE6" s="3">
        <v>0.5</v>
      </c>
      <c r="BF6" s="3">
        <v>0.4</v>
      </c>
      <c r="BG6" s="3">
        <v>0.6</v>
      </c>
      <c r="BH6" s="3">
        <v>0.8</v>
      </c>
      <c r="BI6" s="3">
        <v>0.6</v>
      </c>
    </row>
    <row r="7" spans="1:61" x14ac:dyDescent="0.3">
      <c r="BG7" s="3"/>
    </row>
    <row r="8" spans="1:61" x14ac:dyDescent="0.3">
      <c r="A8" t="s">
        <v>32</v>
      </c>
      <c r="C8" s="4">
        <v>0.15</v>
      </c>
      <c r="D8" s="4">
        <v>0.1</v>
      </c>
      <c r="E8" s="4">
        <v>0.1</v>
      </c>
      <c r="F8" s="4">
        <v>0.2</v>
      </c>
      <c r="G8" s="4">
        <v>0.1</v>
      </c>
      <c r="H8">
        <v>1.4999999999999999E-2</v>
      </c>
      <c r="I8" s="4">
        <v>0.2</v>
      </c>
      <c r="J8" s="4">
        <v>0.2</v>
      </c>
      <c r="K8" s="4">
        <v>0.15</v>
      </c>
      <c r="M8" s="4">
        <v>0.15</v>
      </c>
      <c r="N8" s="4">
        <v>0.2</v>
      </c>
      <c r="O8" s="4">
        <v>0.1</v>
      </c>
      <c r="P8" s="4">
        <v>0.2</v>
      </c>
      <c r="Q8" s="4">
        <v>0.15</v>
      </c>
      <c r="R8">
        <v>2.5000000000000001E-2</v>
      </c>
      <c r="S8" s="4">
        <v>0.2</v>
      </c>
      <c r="T8" s="4">
        <v>0.2</v>
      </c>
      <c r="U8" s="4">
        <v>0.2</v>
      </c>
      <c r="W8" s="4">
        <v>0.15</v>
      </c>
      <c r="X8" s="4">
        <v>0.2</v>
      </c>
      <c r="Y8" s="4">
        <v>0.15</v>
      </c>
      <c r="Z8" s="4">
        <v>0.2</v>
      </c>
      <c r="AA8" s="4">
        <v>0.2</v>
      </c>
      <c r="AB8">
        <v>0.04</v>
      </c>
      <c r="AC8" s="4">
        <v>0.2</v>
      </c>
      <c r="AD8" s="4">
        <v>0.2</v>
      </c>
      <c r="AE8" s="4">
        <v>0.2</v>
      </c>
      <c r="AG8" s="4">
        <v>0.15</v>
      </c>
      <c r="AH8" s="4">
        <v>0.2</v>
      </c>
      <c r="AI8" s="4">
        <v>0.2</v>
      </c>
      <c r="AJ8" s="4">
        <v>0.2</v>
      </c>
      <c r="AK8" s="4">
        <v>0.25</v>
      </c>
      <c r="AL8">
        <v>4.4999999999999998E-2</v>
      </c>
      <c r="AM8" s="4">
        <v>0.3</v>
      </c>
      <c r="AN8" s="4">
        <v>0.2</v>
      </c>
      <c r="AO8" s="4">
        <v>0.2</v>
      </c>
      <c r="AQ8" s="4">
        <v>0.15</v>
      </c>
      <c r="AR8" s="4">
        <v>0.2</v>
      </c>
      <c r="AS8" s="4">
        <v>0.3</v>
      </c>
      <c r="AT8" s="4">
        <v>0.2</v>
      </c>
      <c r="AU8" s="4">
        <v>0.25</v>
      </c>
      <c r="AV8">
        <v>0.06</v>
      </c>
      <c r="AW8" s="4">
        <v>0.3</v>
      </c>
      <c r="AX8" s="4">
        <v>0.2</v>
      </c>
      <c r="AY8" s="4">
        <v>0.2</v>
      </c>
      <c r="BA8" s="4">
        <v>0.15</v>
      </c>
      <c r="BB8" s="4">
        <v>0.2</v>
      </c>
      <c r="BC8" s="4">
        <v>0.3</v>
      </c>
      <c r="BD8" s="4">
        <v>0.2</v>
      </c>
      <c r="BE8" s="4">
        <v>0.25</v>
      </c>
      <c r="BF8">
        <v>6.5000000000000002E-2</v>
      </c>
      <c r="BG8" s="4">
        <v>0.3</v>
      </c>
      <c r="BH8" s="4">
        <v>0.2</v>
      </c>
      <c r="BI8" s="4">
        <v>0.2</v>
      </c>
    </row>
    <row r="9" spans="1:61" x14ac:dyDescent="0.3">
      <c r="A9" t="s">
        <v>72</v>
      </c>
      <c r="C9" s="3">
        <v>1.4</v>
      </c>
      <c r="D9" s="3">
        <v>2</v>
      </c>
      <c r="E9" s="3">
        <v>3</v>
      </c>
      <c r="F9" s="3">
        <v>2</v>
      </c>
      <c r="G9" s="3">
        <v>4.22</v>
      </c>
      <c r="H9" s="3">
        <v>0.69</v>
      </c>
      <c r="I9" s="3">
        <v>2</v>
      </c>
      <c r="J9" s="3">
        <v>2</v>
      </c>
      <c r="K9" s="3">
        <v>2</v>
      </c>
      <c r="M9" s="3">
        <v>1.93</v>
      </c>
      <c r="N9" s="3">
        <v>3.7</v>
      </c>
      <c r="O9" s="3">
        <v>5</v>
      </c>
      <c r="P9" s="3">
        <v>2</v>
      </c>
      <c r="Q9" s="3">
        <v>5</v>
      </c>
      <c r="R9" s="3">
        <v>1.1499999999999999</v>
      </c>
      <c r="S9" s="3">
        <v>2</v>
      </c>
      <c r="T9" s="3">
        <v>2</v>
      </c>
      <c r="U9" s="3">
        <v>2</v>
      </c>
      <c r="W9" s="3">
        <v>2.25</v>
      </c>
      <c r="X9" s="3">
        <v>4.5</v>
      </c>
      <c r="Y9" s="3">
        <v>5</v>
      </c>
      <c r="Z9" s="3">
        <v>2.5</v>
      </c>
      <c r="AA9" s="3">
        <v>5</v>
      </c>
      <c r="AB9" s="3">
        <v>1.74</v>
      </c>
      <c r="AC9" s="3">
        <v>3</v>
      </c>
      <c r="AD9" s="3">
        <v>3</v>
      </c>
      <c r="AE9" s="3">
        <v>3</v>
      </c>
      <c r="AG9" s="3">
        <v>2.88</v>
      </c>
      <c r="AH9" s="3">
        <v>4.5</v>
      </c>
      <c r="AI9" s="3">
        <v>5</v>
      </c>
      <c r="AJ9" s="3">
        <v>2.5</v>
      </c>
      <c r="AK9" s="3">
        <v>5</v>
      </c>
      <c r="AL9" s="3">
        <v>2</v>
      </c>
      <c r="AM9" s="3">
        <v>3</v>
      </c>
      <c r="AN9" s="3">
        <v>3</v>
      </c>
      <c r="AO9" s="3">
        <v>3</v>
      </c>
      <c r="AQ9" s="3">
        <v>3.61</v>
      </c>
      <c r="AR9" s="3">
        <v>4.5</v>
      </c>
      <c r="AS9" s="3">
        <v>5</v>
      </c>
      <c r="AT9" s="3">
        <v>3</v>
      </c>
      <c r="AU9" s="3">
        <v>5</v>
      </c>
      <c r="AV9" s="3">
        <v>2.57</v>
      </c>
      <c r="AW9" s="3">
        <v>5</v>
      </c>
      <c r="AX9" s="3">
        <v>5</v>
      </c>
      <c r="AY9" s="3">
        <v>5</v>
      </c>
      <c r="BA9" s="3">
        <v>4.29</v>
      </c>
      <c r="BB9" s="3">
        <v>4.5</v>
      </c>
      <c r="BC9" s="3">
        <v>5</v>
      </c>
      <c r="BD9" s="3">
        <v>3</v>
      </c>
      <c r="BE9" s="3">
        <v>5</v>
      </c>
      <c r="BF9" s="3">
        <v>2.81</v>
      </c>
      <c r="BG9" s="3">
        <v>5</v>
      </c>
      <c r="BH9" s="3">
        <v>5</v>
      </c>
      <c r="BI9" s="3">
        <v>5</v>
      </c>
    </row>
    <row r="11" spans="1:61" x14ac:dyDescent="0.3">
      <c r="A11">
        <v>2</v>
      </c>
      <c r="C11" s="3">
        <v>7.0000000000000007E-2</v>
      </c>
      <c r="D11" s="3">
        <v>7.0000000000000007E-2</v>
      </c>
      <c r="E11" s="3">
        <v>0.11</v>
      </c>
      <c r="F11" s="3">
        <f>F6*1.2</f>
        <v>0.12</v>
      </c>
      <c r="G11" s="3">
        <v>0.22</v>
      </c>
      <c r="H11" s="3">
        <f>H6+H8</f>
        <v>0.14500000000000002</v>
      </c>
      <c r="I11" s="3">
        <f>I6*1.2</f>
        <v>0.24</v>
      </c>
      <c r="J11" s="3">
        <f>J6*1.2</f>
        <v>0.36</v>
      </c>
      <c r="K11" s="3">
        <f>K6*1.15</f>
        <v>0.17249999999999999</v>
      </c>
      <c r="L11" s="3"/>
      <c r="M11" s="3">
        <v>0.09</v>
      </c>
      <c r="N11" s="3">
        <v>0.14000000000000001</v>
      </c>
      <c r="O11" s="3">
        <v>0.22</v>
      </c>
      <c r="P11" s="3">
        <f>P6*1.2</f>
        <v>0.24</v>
      </c>
      <c r="Q11" s="3">
        <v>0.35</v>
      </c>
      <c r="R11" s="3">
        <f>R6+R8</f>
        <v>0.245</v>
      </c>
      <c r="S11" s="3">
        <f>S6*1.2</f>
        <v>0.36</v>
      </c>
      <c r="T11" s="3">
        <f>T6*1.2</f>
        <v>0.36</v>
      </c>
      <c r="U11" s="3">
        <f>U6*1.2</f>
        <v>0.24</v>
      </c>
      <c r="V11" s="3"/>
      <c r="W11" s="3">
        <v>0.12</v>
      </c>
      <c r="X11" s="3">
        <v>0.19</v>
      </c>
      <c r="Y11" s="3">
        <v>0.23</v>
      </c>
      <c r="Z11" s="3">
        <f>Z6*1.2</f>
        <v>0.36</v>
      </c>
      <c r="AA11" s="3">
        <v>0.36</v>
      </c>
      <c r="AB11" s="3">
        <f>AB6+AB8</f>
        <v>0.3</v>
      </c>
      <c r="AC11" s="3">
        <f>AC6*1.2</f>
        <v>0.6</v>
      </c>
      <c r="AD11" s="3">
        <f>AD6*1.2</f>
        <v>0.6</v>
      </c>
      <c r="AE11" s="3">
        <v>0.36</v>
      </c>
      <c r="AF11" s="3"/>
      <c r="AG11" s="3">
        <v>0.15</v>
      </c>
      <c r="AH11" s="3">
        <v>0.19</v>
      </c>
      <c r="AI11" s="3">
        <v>0.36</v>
      </c>
      <c r="AJ11" s="3">
        <f>AJ6*1.2</f>
        <v>0.48</v>
      </c>
      <c r="AK11" s="3">
        <v>0.5</v>
      </c>
      <c r="AL11" s="3">
        <f>AL6+AL8</f>
        <v>0.375</v>
      </c>
      <c r="AM11" s="3">
        <f>AM6*1.3</f>
        <v>0.78</v>
      </c>
      <c r="AN11" s="3">
        <f>AN6*1.2</f>
        <v>0.6</v>
      </c>
      <c r="AO11" s="3">
        <f>AO6*1.2</f>
        <v>0.48</v>
      </c>
      <c r="AP11" s="3"/>
      <c r="AQ11" s="3">
        <v>0.19</v>
      </c>
      <c r="AR11" s="3">
        <v>0.19</v>
      </c>
      <c r="AS11" s="3">
        <v>0.52</v>
      </c>
      <c r="AT11" s="3">
        <f>AT6*1.2</f>
        <v>0.48</v>
      </c>
      <c r="AU11" s="3">
        <v>0.63</v>
      </c>
      <c r="AV11" s="3">
        <f>AV6+AV8</f>
        <v>0.41</v>
      </c>
      <c r="AW11" s="3">
        <f>AW6*1.3</f>
        <v>0.78</v>
      </c>
      <c r="AX11" s="3">
        <f>AX6*1.2</f>
        <v>0.96</v>
      </c>
      <c r="AY11" s="3">
        <f>AY6*1.2</f>
        <v>0.6</v>
      </c>
      <c r="AZ11" s="3"/>
      <c r="BA11" s="3">
        <v>0.24</v>
      </c>
      <c r="BB11" s="3">
        <v>0.19</v>
      </c>
      <c r="BC11" s="3">
        <v>0.52</v>
      </c>
      <c r="BD11" s="3">
        <f>BD6*1.2</f>
        <v>0.48</v>
      </c>
      <c r="BE11" s="3">
        <v>0.63</v>
      </c>
      <c r="BF11" s="3">
        <f>BF6+BF8</f>
        <v>0.46500000000000002</v>
      </c>
      <c r="BG11" s="3">
        <f>BG6*1.3</f>
        <v>0.78</v>
      </c>
      <c r="BH11" s="3">
        <f>BH6*1.2</f>
        <v>0.96</v>
      </c>
      <c r="BI11" s="3">
        <f>BI6*1.2</f>
        <v>0.72</v>
      </c>
    </row>
    <row r="12" spans="1:61" x14ac:dyDescent="0.3">
      <c r="A12">
        <v>3</v>
      </c>
      <c r="C12" s="3">
        <v>0.1</v>
      </c>
      <c r="D12" s="3">
        <v>7.0000000000000007E-2</v>
      </c>
      <c r="E12" s="3">
        <v>0.12</v>
      </c>
      <c r="F12" s="3">
        <f>F11*1.2</f>
        <v>0.14399999999999999</v>
      </c>
      <c r="G12" s="3">
        <v>0.24</v>
      </c>
      <c r="H12" s="3">
        <f>H11+0.015</f>
        <v>0.16000000000000003</v>
      </c>
      <c r="I12" s="3">
        <f>I11*1.2</f>
        <v>0.28799999999999998</v>
      </c>
      <c r="J12" s="3">
        <f>J11*1.2</f>
        <v>0.432</v>
      </c>
      <c r="K12" s="3">
        <f>K11*1.15</f>
        <v>0.19837499999999997</v>
      </c>
      <c r="L12" s="3"/>
      <c r="M12" s="3">
        <v>0.13</v>
      </c>
      <c r="N12" s="3">
        <v>0.17</v>
      </c>
      <c r="O12" s="3">
        <v>0.24</v>
      </c>
      <c r="P12" s="3">
        <f>P11*1.2</f>
        <v>0.28799999999999998</v>
      </c>
      <c r="Q12" s="3">
        <v>0.4</v>
      </c>
      <c r="R12" s="3">
        <f>R11+0.025</f>
        <v>0.27</v>
      </c>
      <c r="S12" s="3">
        <f>S11*1.2</f>
        <v>0.432</v>
      </c>
      <c r="T12" s="3">
        <f>T11*1.2</f>
        <v>0.432</v>
      </c>
      <c r="U12" s="3">
        <f>U11*1.2</f>
        <v>0.28799999999999998</v>
      </c>
      <c r="V12" s="3"/>
      <c r="W12" s="3">
        <v>0.16</v>
      </c>
      <c r="X12" s="3">
        <v>0.23</v>
      </c>
      <c r="Y12" s="3">
        <v>0.26</v>
      </c>
      <c r="Z12" s="3">
        <f>Z11*1.2</f>
        <v>0.432</v>
      </c>
      <c r="AA12" s="3">
        <v>0.43</v>
      </c>
      <c r="AB12" s="3">
        <f>AB11+0.04</f>
        <v>0.33999999999999997</v>
      </c>
      <c r="AC12" s="3">
        <f>AC11*1.2</f>
        <v>0.72</v>
      </c>
      <c r="AD12" s="3">
        <f>AD11*1.2</f>
        <v>0.72</v>
      </c>
      <c r="AE12" s="3">
        <v>0.43</v>
      </c>
      <c r="AF12" s="3"/>
      <c r="AG12" s="3">
        <v>0.21</v>
      </c>
      <c r="AH12" s="3">
        <v>0.23</v>
      </c>
      <c r="AI12" s="3">
        <v>0.43</v>
      </c>
      <c r="AJ12" s="3">
        <f>AJ11*1.2</f>
        <v>0.57599999999999996</v>
      </c>
      <c r="AK12" s="3">
        <v>0.63</v>
      </c>
      <c r="AL12" s="3">
        <f>AL11+0.045</f>
        <v>0.42</v>
      </c>
      <c r="AM12" s="3">
        <f>AM11*1.3</f>
        <v>1.014</v>
      </c>
      <c r="AN12" s="3">
        <f>AN11*1.2</f>
        <v>0.72</v>
      </c>
      <c r="AO12" s="3">
        <f>AO11*1.2</f>
        <v>0.57599999999999996</v>
      </c>
      <c r="AP12" s="3"/>
      <c r="AQ12" s="3">
        <v>0.26</v>
      </c>
      <c r="AR12" s="3">
        <v>0.23</v>
      </c>
      <c r="AS12" s="3">
        <v>0.68</v>
      </c>
      <c r="AT12" s="3">
        <f>AT11*1.2</f>
        <v>0.57599999999999996</v>
      </c>
      <c r="AU12" s="3">
        <v>0.78</v>
      </c>
      <c r="AV12" s="3">
        <f>AV11+0.06</f>
        <v>0.47</v>
      </c>
      <c r="AW12" s="3">
        <f>AW11*1.3</f>
        <v>1.014</v>
      </c>
      <c r="AX12" s="3">
        <f>AX11*1.2</f>
        <v>1.1519999999999999</v>
      </c>
      <c r="AY12" s="3">
        <f>AY11*1.2</f>
        <v>0.72</v>
      </c>
      <c r="AZ12" s="3"/>
      <c r="BA12" s="3">
        <v>0.33</v>
      </c>
      <c r="BB12" s="3">
        <v>0.23</v>
      </c>
      <c r="BC12" s="3">
        <v>0.68</v>
      </c>
      <c r="BD12" s="3">
        <f>BD11*1.2</f>
        <v>0.57599999999999996</v>
      </c>
      <c r="BE12" s="3">
        <v>0.78</v>
      </c>
      <c r="BF12" s="3">
        <f>BF11+0.065</f>
        <v>0.53</v>
      </c>
      <c r="BG12" s="3">
        <f>BG11*1.3</f>
        <v>1.014</v>
      </c>
      <c r="BH12" s="3">
        <f>BH11*1.2</f>
        <v>1.1519999999999999</v>
      </c>
      <c r="BI12" s="3">
        <f>BI11*1.2</f>
        <v>0.86399999999999999</v>
      </c>
    </row>
    <row r="13" spans="1:61" x14ac:dyDescent="0.3">
      <c r="A13">
        <v>4</v>
      </c>
      <c r="C13" s="3">
        <v>0.13</v>
      </c>
      <c r="D13" s="3">
        <v>0.08</v>
      </c>
      <c r="E13" s="3">
        <v>0.13</v>
      </c>
      <c r="F13" s="3">
        <f t="shared" ref="F13:F26" si="0">F12*1.2</f>
        <v>0.17279999999999998</v>
      </c>
      <c r="G13" s="3">
        <v>0.27</v>
      </c>
      <c r="H13" s="3">
        <f t="shared" ref="H13:H47" si="1">H12+0.015</f>
        <v>0.17500000000000004</v>
      </c>
      <c r="I13" s="3">
        <f t="shared" ref="I13:I22" si="2">I12*1.2</f>
        <v>0.34559999999999996</v>
      </c>
      <c r="J13" s="3">
        <f t="shared" ref="J13" si="3">J12*1.2</f>
        <v>0.51839999999999997</v>
      </c>
      <c r="K13" s="3">
        <f t="shared" ref="K13:K28" si="4">K12*1.15</f>
        <v>0.22813124999999995</v>
      </c>
      <c r="L13" s="3"/>
      <c r="M13" s="3">
        <v>0.17</v>
      </c>
      <c r="N13" s="3">
        <v>0.21</v>
      </c>
      <c r="O13" s="3">
        <v>0.27</v>
      </c>
      <c r="P13" s="3">
        <f t="shared" ref="P13:P22" si="5">P12*1.2</f>
        <v>0.34559999999999996</v>
      </c>
      <c r="Q13" s="3">
        <v>0.46</v>
      </c>
      <c r="R13" s="3">
        <f t="shared" ref="R13:R47" si="6">R12+0.025</f>
        <v>0.29500000000000004</v>
      </c>
      <c r="S13" s="3">
        <f t="shared" ref="S13:S20" si="7">S12*1.2</f>
        <v>0.51839999999999997</v>
      </c>
      <c r="T13" s="3">
        <f t="shared" ref="T13:U22" si="8">T12*1.2</f>
        <v>0.51839999999999997</v>
      </c>
      <c r="U13" s="3">
        <f t="shared" si="8"/>
        <v>0.34559999999999996</v>
      </c>
      <c r="V13" s="3"/>
      <c r="W13" s="3">
        <v>0.21</v>
      </c>
      <c r="X13" s="3">
        <v>0.28000000000000003</v>
      </c>
      <c r="Y13" s="3">
        <v>0.3</v>
      </c>
      <c r="Z13" s="3">
        <f t="shared" ref="Z13:Z21" si="9">Z12*1.2</f>
        <v>0.51839999999999997</v>
      </c>
      <c r="AA13" s="3">
        <v>0.52</v>
      </c>
      <c r="AB13" s="3">
        <f t="shared" ref="AB13:AB47" si="10">AB12+0.04</f>
        <v>0.37999999999999995</v>
      </c>
      <c r="AC13" s="3">
        <f t="shared" ref="AC13:AC19" si="11">AC12*1.2</f>
        <v>0.86399999999999999</v>
      </c>
      <c r="AD13" s="3">
        <f t="shared" ref="AD13" si="12">AD12*1.2</f>
        <v>0.86399999999999999</v>
      </c>
      <c r="AE13" s="3">
        <v>0.52</v>
      </c>
      <c r="AF13" s="3"/>
      <c r="AG13" s="3">
        <v>0.27</v>
      </c>
      <c r="AH13" s="3">
        <v>0.28000000000000003</v>
      </c>
      <c r="AI13" s="3">
        <v>0.52</v>
      </c>
      <c r="AJ13" s="3">
        <f t="shared" ref="AJ13:AJ20" si="13">AJ12*1.2</f>
        <v>0.69119999999999993</v>
      </c>
      <c r="AK13" s="3">
        <v>0.78</v>
      </c>
      <c r="AL13" s="3">
        <f t="shared" ref="AL13:AL47" si="14">AL12+0.045</f>
        <v>0.46499999999999997</v>
      </c>
      <c r="AM13" s="3">
        <f t="shared" ref="AM13:AM16" si="15">AM12*1.3</f>
        <v>1.3182</v>
      </c>
      <c r="AN13" s="3">
        <f t="shared" ref="AN13:AO13" si="16">AN12*1.2</f>
        <v>0.86399999999999999</v>
      </c>
      <c r="AO13" s="3">
        <f t="shared" si="16"/>
        <v>0.69119999999999993</v>
      </c>
      <c r="AP13" s="3"/>
      <c r="AQ13" s="3">
        <v>0.34</v>
      </c>
      <c r="AR13" s="3">
        <v>0.28000000000000003</v>
      </c>
      <c r="AS13" s="3">
        <v>0.88</v>
      </c>
      <c r="AT13" s="3">
        <f t="shared" ref="AT13:AT20" si="17">AT12*1.2</f>
        <v>0.69119999999999993</v>
      </c>
      <c r="AU13" s="3">
        <v>0.98</v>
      </c>
      <c r="AV13" s="3">
        <f t="shared" ref="AV13:AV47" si="18">AV12+0.06</f>
        <v>0.53</v>
      </c>
      <c r="AW13" s="3">
        <f t="shared" ref="AW13:AW18" si="19">AW12*1.3</f>
        <v>1.3182</v>
      </c>
      <c r="AX13" s="3">
        <f t="shared" ref="AX13:AY20" si="20">AX12*1.2</f>
        <v>1.3823999999999999</v>
      </c>
      <c r="AY13" s="3">
        <f t="shared" si="20"/>
        <v>0.86399999999999999</v>
      </c>
      <c r="AZ13" s="3"/>
      <c r="BA13" s="3">
        <v>0.43</v>
      </c>
      <c r="BB13" s="3">
        <v>0.28000000000000003</v>
      </c>
      <c r="BC13" s="3">
        <v>0.88</v>
      </c>
      <c r="BD13" s="3">
        <f t="shared" ref="BD13:BD20" si="21">BD12*1.2</f>
        <v>0.69119999999999993</v>
      </c>
      <c r="BE13" s="3">
        <v>0.98</v>
      </c>
      <c r="BF13" s="3">
        <f t="shared" ref="BF13:BF47" si="22">BF12+0.065</f>
        <v>0.59499999999999997</v>
      </c>
      <c r="BG13" s="3">
        <f t="shared" ref="BG13:BG18" si="23">BG12*1.3</f>
        <v>1.3182</v>
      </c>
      <c r="BH13" s="3">
        <f t="shared" ref="BH13:BI20" si="24">BH12*1.2</f>
        <v>1.3823999999999999</v>
      </c>
      <c r="BI13" s="3">
        <f t="shared" si="24"/>
        <v>1.0367999999999999</v>
      </c>
    </row>
    <row r="14" spans="1:61" x14ac:dyDescent="0.3">
      <c r="A14">
        <v>5</v>
      </c>
      <c r="C14" s="3">
        <v>0.16</v>
      </c>
      <c r="D14" s="3">
        <v>0.09</v>
      </c>
      <c r="E14" s="3">
        <v>0.15</v>
      </c>
      <c r="F14" s="3">
        <f t="shared" si="0"/>
        <v>0.20735999999999996</v>
      </c>
      <c r="G14" s="3">
        <v>0.28999999999999998</v>
      </c>
      <c r="H14" s="3">
        <f t="shared" si="1"/>
        <v>0.19000000000000006</v>
      </c>
      <c r="I14" s="3">
        <f t="shared" si="2"/>
        <v>0.41471999999999992</v>
      </c>
      <c r="J14" s="3">
        <f t="shared" ref="J14" si="25">J13*1.2</f>
        <v>0.62207999999999997</v>
      </c>
      <c r="K14" s="3">
        <f t="shared" si="4"/>
        <v>0.26235093749999994</v>
      </c>
      <c r="L14" s="3"/>
      <c r="M14" s="3">
        <v>0.2</v>
      </c>
      <c r="N14" s="3">
        <v>0.25</v>
      </c>
      <c r="O14" s="3">
        <v>0.28999999999999998</v>
      </c>
      <c r="P14" s="3">
        <f t="shared" si="5"/>
        <v>0.41471999999999992</v>
      </c>
      <c r="Q14" s="3">
        <v>0.52</v>
      </c>
      <c r="R14" s="3">
        <f t="shared" si="6"/>
        <v>0.32000000000000006</v>
      </c>
      <c r="S14" s="3">
        <f t="shared" si="7"/>
        <v>0.62207999999999997</v>
      </c>
      <c r="T14" s="3">
        <f t="shared" ref="T14" si="26">T13*1.2</f>
        <v>0.62207999999999997</v>
      </c>
      <c r="U14" s="3">
        <f t="shared" si="8"/>
        <v>0.41471999999999992</v>
      </c>
      <c r="V14" s="3"/>
      <c r="W14" s="3">
        <v>0.26</v>
      </c>
      <c r="X14" s="3">
        <v>0.33</v>
      </c>
      <c r="Y14" s="3">
        <v>0.35</v>
      </c>
      <c r="Z14" s="3">
        <f t="shared" si="9"/>
        <v>0.62207999999999997</v>
      </c>
      <c r="AA14" s="3">
        <v>0.62</v>
      </c>
      <c r="AB14" s="3">
        <f t="shared" si="10"/>
        <v>0.41999999999999993</v>
      </c>
      <c r="AC14" s="3">
        <f t="shared" si="11"/>
        <v>1.0367999999999999</v>
      </c>
      <c r="AD14" s="3">
        <f t="shared" ref="AD14" si="27">AD13*1.2</f>
        <v>1.0367999999999999</v>
      </c>
      <c r="AE14" s="3">
        <v>0.62</v>
      </c>
      <c r="AF14" s="3"/>
      <c r="AG14" s="3">
        <v>0.33</v>
      </c>
      <c r="AH14" s="3">
        <v>0.33</v>
      </c>
      <c r="AI14" s="3">
        <v>0.62</v>
      </c>
      <c r="AJ14" s="3">
        <f t="shared" si="13"/>
        <v>0.82943999999999984</v>
      </c>
      <c r="AK14" s="3">
        <v>0.98</v>
      </c>
      <c r="AL14" s="3">
        <f t="shared" si="14"/>
        <v>0.51</v>
      </c>
      <c r="AM14" s="3">
        <f t="shared" si="15"/>
        <v>1.7136600000000002</v>
      </c>
      <c r="AN14" s="3">
        <f t="shared" ref="AN14:AO14" si="28">AN13*1.2</f>
        <v>1.0367999999999999</v>
      </c>
      <c r="AO14" s="3">
        <f t="shared" si="28"/>
        <v>0.82943999999999984</v>
      </c>
      <c r="AP14" s="3"/>
      <c r="AQ14" s="3">
        <v>0.41</v>
      </c>
      <c r="AR14" s="3">
        <v>0.33</v>
      </c>
      <c r="AS14" s="3">
        <v>1.1399999999999999</v>
      </c>
      <c r="AT14" s="3">
        <f t="shared" si="17"/>
        <v>0.82943999999999984</v>
      </c>
      <c r="AU14" s="3">
        <v>1.22</v>
      </c>
      <c r="AV14" s="3">
        <f t="shared" si="18"/>
        <v>0.59000000000000008</v>
      </c>
      <c r="AW14" s="3">
        <f t="shared" si="19"/>
        <v>1.7136600000000002</v>
      </c>
      <c r="AX14" s="3">
        <f t="shared" si="20"/>
        <v>1.6588799999999997</v>
      </c>
      <c r="AY14" s="3">
        <f t="shared" si="20"/>
        <v>1.0367999999999999</v>
      </c>
      <c r="AZ14" s="3"/>
      <c r="BA14" s="3">
        <v>0.52</v>
      </c>
      <c r="BB14" s="3">
        <v>0.33</v>
      </c>
      <c r="BC14" s="3">
        <v>1.1399999999999999</v>
      </c>
      <c r="BD14" s="3">
        <f t="shared" si="21"/>
        <v>0.82943999999999984</v>
      </c>
      <c r="BE14" s="3">
        <v>1.22</v>
      </c>
      <c r="BF14" s="3">
        <f t="shared" si="22"/>
        <v>0.65999999999999992</v>
      </c>
      <c r="BG14" s="3">
        <f t="shared" si="23"/>
        <v>1.7136600000000002</v>
      </c>
      <c r="BH14" s="3">
        <f t="shared" si="24"/>
        <v>1.6588799999999997</v>
      </c>
      <c r="BI14" s="3">
        <f t="shared" si="24"/>
        <v>1.2441599999999999</v>
      </c>
    </row>
    <row r="15" spans="1:61" x14ac:dyDescent="0.3">
      <c r="A15">
        <v>6</v>
      </c>
      <c r="C15" s="3">
        <v>0.19</v>
      </c>
      <c r="D15" s="3">
        <v>0.1</v>
      </c>
      <c r="E15" s="3">
        <v>0.16</v>
      </c>
      <c r="F15" s="3">
        <f t="shared" si="0"/>
        <v>0.24883199999999994</v>
      </c>
      <c r="G15" s="3">
        <v>0.32</v>
      </c>
      <c r="H15" s="3">
        <f t="shared" si="1"/>
        <v>0.20500000000000007</v>
      </c>
      <c r="I15" s="3">
        <f t="shared" si="2"/>
        <v>0.49766399999999988</v>
      </c>
      <c r="J15" s="3">
        <f t="shared" ref="J15" si="29">J14*1.2</f>
        <v>0.74649599999999994</v>
      </c>
      <c r="K15" s="3">
        <f t="shared" si="4"/>
        <v>0.30170357812499993</v>
      </c>
      <c r="L15" s="3"/>
      <c r="M15" s="3">
        <v>0.24</v>
      </c>
      <c r="N15" s="3">
        <v>0.3</v>
      </c>
      <c r="O15" s="3">
        <v>0.32</v>
      </c>
      <c r="P15" s="3">
        <f t="shared" si="5"/>
        <v>0.49766399999999988</v>
      </c>
      <c r="Q15" s="3">
        <v>0.6</v>
      </c>
      <c r="R15" s="3">
        <f t="shared" si="6"/>
        <v>0.34500000000000008</v>
      </c>
      <c r="S15" s="3">
        <f t="shared" si="7"/>
        <v>0.74649599999999994</v>
      </c>
      <c r="T15" s="3">
        <f t="shared" ref="T15" si="30">T14*1.2</f>
        <v>0.74649599999999994</v>
      </c>
      <c r="U15" s="3">
        <f t="shared" si="8"/>
        <v>0.49766399999999988</v>
      </c>
      <c r="V15" s="3"/>
      <c r="W15" s="3">
        <v>0.32</v>
      </c>
      <c r="X15" s="3">
        <v>0.4</v>
      </c>
      <c r="Y15" s="3">
        <v>0.4</v>
      </c>
      <c r="Z15" s="3">
        <f t="shared" si="9"/>
        <v>0.74649599999999994</v>
      </c>
      <c r="AA15" s="3">
        <v>0.75</v>
      </c>
      <c r="AB15" s="3">
        <f t="shared" si="10"/>
        <v>0.45999999999999991</v>
      </c>
      <c r="AC15" s="3">
        <f t="shared" si="11"/>
        <v>1.2441599999999999</v>
      </c>
      <c r="AD15" s="3">
        <f t="shared" ref="AD15" si="31">AD14*1.2</f>
        <v>1.2441599999999999</v>
      </c>
      <c r="AE15" s="3">
        <v>0.75</v>
      </c>
      <c r="AF15" s="3"/>
      <c r="AG15" s="3">
        <v>0.39</v>
      </c>
      <c r="AH15" s="3">
        <v>0.4</v>
      </c>
      <c r="AI15" s="3">
        <v>0.75</v>
      </c>
      <c r="AJ15" s="3">
        <f t="shared" si="13"/>
        <v>0.99532799999999977</v>
      </c>
      <c r="AK15" s="3">
        <v>1.22</v>
      </c>
      <c r="AL15" s="3">
        <f t="shared" si="14"/>
        <v>0.55500000000000005</v>
      </c>
      <c r="AM15" s="3">
        <f t="shared" si="15"/>
        <v>2.2277580000000001</v>
      </c>
      <c r="AN15" s="3">
        <f t="shared" ref="AN15:AO15" si="32">AN14*1.2</f>
        <v>1.2441599999999999</v>
      </c>
      <c r="AO15" s="3">
        <f t="shared" si="32"/>
        <v>0.99532799999999977</v>
      </c>
      <c r="AP15" s="3"/>
      <c r="AQ15" s="3">
        <v>0.49</v>
      </c>
      <c r="AR15" s="3">
        <v>0.4</v>
      </c>
      <c r="AS15" s="3">
        <v>1.49</v>
      </c>
      <c r="AT15" s="3">
        <f t="shared" si="17"/>
        <v>0.99532799999999977</v>
      </c>
      <c r="AU15" s="3">
        <v>1.53</v>
      </c>
      <c r="AV15" s="3">
        <f t="shared" si="18"/>
        <v>0.65000000000000013</v>
      </c>
      <c r="AW15" s="3">
        <f t="shared" si="19"/>
        <v>2.2277580000000001</v>
      </c>
      <c r="AX15" s="3">
        <f t="shared" si="20"/>
        <v>1.9906559999999995</v>
      </c>
      <c r="AY15" s="3">
        <f t="shared" si="20"/>
        <v>1.2441599999999999</v>
      </c>
      <c r="AZ15" s="3"/>
      <c r="BA15" s="3">
        <v>0.62</v>
      </c>
      <c r="BB15" s="3">
        <v>0.4</v>
      </c>
      <c r="BC15" s="3">
        <v>1.49</v>
      </c>
      <c r="BD15" s="3">
        <f t="shared" si="21"/>
        <v>0.99532799999999977</v>
      </c>
      <c r="BE15" s="3">
        <v>1.53</v>
      </c>
      <c r="BF15" s="3">
        <f t="shared" si="22"/>
        <v>0.72499999999999987</v>
      </c>
      <c r="BG15" s="3">
        <f t="shared" si="23"/>
        <v>2.2277580000000001</v>
      </c>
      <c r="BH15" s="3">
        <f t="shared" si="24"/>
        <v>1.9906559999999995</v>
      </c>
      <c r="BI15" s="3">
        <f t="shared" si="24"/>
        <v>1.4929919999999999</v>
      </c>
    </row>
    <row r="16" spans="1:61" x14ac:dyDescent="0.3">
      <c r="A16">
        <v>7</v>
      </c>
      <c r="C16" s="3">
        <v>0.23</v>
      </c>
      <c r="D16" s="3">
        <v>0.11</v>
      </c>
      <c r="E16" s="3">
        <v>0.18</v>
      </c>
      <c r="F16" s="3">
        <f t="shared" si="0"/>
        <v>0.29859839999999993</v>
      </c>
      <c r="G16" s="3">
        <v>0.35</v>
      </c>
      <c r="H16" s="3">
        <f t="shared" si="1"/>
        <v>0.22000000000000008</v>
      </c>
      <c r="I16" s="3">
        <f t="shared" si="2"/>
        <v>0.59719679999999986</v>
      </c>
      <c r="J16" s="3">
        <f t="shared" ref="J16" si="33">J15*1.2</f>
        <v>0.8957951999999999</v>
      </c>
      <c r="K16" s="3">
        <f t="shared" si="4"/>
        <v>0.34695911484374992</v>
      </c>
      <c r="L16" s="3"/>
      <c r="M16" s="3">
        <v>0.28999999999999998</v>
      </c>
      <c r="N16" s="3">
        <v>0.36</v>
      </c>
      <c r="O16" s="3">
        <v>0.35</v>
      </c>
      <c r="P16" s="3">
        <f t="shared" si="5"/>
        <v>0.59719679999999986</v>
      </c>
      <c r="Q16" s="3">
        <v>0.69</v>
      </c>
      <c r="R16" s="3">
        <f t="shared" si="6"/>
        <v>0.37000000000000011</v>
      </c>
      <c r="S16" s="3">
        <f t="shared" si="7"/>
        <v>0.8957951999999999</v>
      </c>
      <c r="T16" s="3">
        <f t="shared" ref="T16" si="34">T15*1.2</f>
        <v>0.8957951999999999</v>
      </c>
      <c r="U16" s="3">
        <f t="shared" si="8"/>
        <v>0.59719679999999986</v>
      </c>
      <c r="V16" s="3"/>
      <c r="W16" s="3">
        <v>0.36</v>
      </c>
      <c r="X16" s="3">
        <v>0.48</v>
      </c>
      <c r="Y16" s="3">
        <v>0.46</v>
      </c>
      <c r="Z16" s="3">
        <f t="shared" si="9"/>
        <v>0.8957951999999999</v>
      </c>
      <c r="AA16" s="3">
        <v>0.9</v>
      </c>
      <c r="AB16" s="3">
        <f t="shared" si="10"/>
        <v>0.49999999999999989</v>
      </c>
      <c r="AC16" s="3">
        <f t="shared" si="11"/>
        <v>1.4929919999999999</v>
      </c>
      <c r="AD16" s="3">
        <f t="shared" ref="AD16" si="35">AD15*1.2</f>
        <v>1.4929919999999999</v>
      </c>
      <c r="AE16" s="3">
        <v>0.9</v>
      </c>
      <c r="AF16" s="3"/>
      <c r="AG16" s="3">
        <v>0.46</v>
      </c>
      <c r="AH16" s="3">
        <v>0.48</v>
      </c>
      <c r="AI16" s="3">
        <v>0.9</v>
      </c>
      <c r="AJ16" s="3">
        <f t="shared" si="13"/>
        <v>1.1943935999999997</v>
      </c>
      <c r="AK16" s="3">
        <v>1.53</v>
      </c>
      <c r="AL16" s="3">
        <f t="shared" si="14"/>
        <v>0.60000000000000009</v>
      </c>
      <c r="AM16" s="3">
        <f t="shared" si="15"/>
        <v>2.8960854000000005</v>
      </c>
      <c r="AN16" s="3">
        <f t="shared" ref="AN16:AO16" si="36">AN15*1.2</f>
        <v>1.4929919999999999</v>
      </c>
      <c r="AO16" s="3">
        <f t="shared" si="36"/>
        <v>1.1943935999999997</v>
      </c>
      <c r="AP16" s="3"/>
      <c r="AQ16" s="3">
        <v>0.57999999999999996</v>
      </c>
      <c r="AR16" s="3">
        <v>0.48</v>
      </c>
      <c r="AS16" s="3">
        <v>1.93</v>
      </c>
      <c r="AT16" s="3">
        <f t="shared" si="17"/>
        <v>1.1943935999999997</v>
      </c>
      <c r="AU16" s="3">
        <v>1.91</v>
      </c>
      <c r="AV16" s="3">
        <f t="shared" si="18"/>
        <v>0.71000000000000019</v>
      </c>
      <c r="AW16" s="3">
        <f t="shared" si="19"/>
        <v>2.8960854000000005</v>
      </c>
      <c r="AX16" s="3">
        <f t="shared" si="20"/>
        <v>2.3887871999999994</v>
      </c>
      <c r="AY16" s="3">
        <f t="shared" si="20"/>
        <v>1.4929919999999999</v>
      </c>
      <c r="AZ16" s="3"/>
      <c r="BA16" s="3">
        <v>0.73</v>
      </c>
      <c r="BB16" s="3">
        <v>0.48</v>
      </c>
      <c r="BC16" s="3">
        <v>1.93</v>
      </c>
      <c r="BD16" s="3">
        <f t="shared" si="21"/>
        <v>1.1943935999999997</v>
      </c>
      <c r="BE16" s="3">
        <v>1.91</v>
      </c>
      <c r="BF16" s="3">
        <f t="shared" si="22"/>
        <v>0.78999999999999981</v>
      </c>
      <c r="BG16" s="3">
        <f t="shared" si="23"/>
        <v>2.8960854000000005</v>
      </c>
      <c r="BH16" s="3">
        <f t="shared" si="24"/>
        <v>2.3887871999999994</v>
      </c>
      <c r="BI16" s="3">
        <f t="shared" si="24"/>
        <v>1.7915903999999998</v>
      </c>
    </row>
    <row r="17" spans="1:61" x14ac:dyDescent="0.3">
      <c r="A17">
        <v>8</v>
      </c>
      <c r="C17" s="3">
        <v>0.27</v>
      </c>
      <c r="D17" s="3">
        <v>0.12</v>
      </c>
      <c r="E17" s="3">
        <v>0.19</v>
      </c>
      <c r="F17" s="3">
        <f t="shared" si="0"/>
        <v>0.35831807999999993</v>
      </c>
      <c r="G17" s="3">
        <v>0.39</v>
      </c>
      <c r="H17" s="3">
        <f t="shared" si="1"/>
        <v>0.2350000000000001</v>
      </c>
      <c r="I17" s="3">
        <f t="shared" si="2"/>
        <v>0.71663615999999986</v>
      </c>
      <c r="J17" s="3">
        <f t="shared" ref="J17" si="37">J16*1.2</f>
        <v>1.0749542399999998</v>
      </c>
      <c r="K17" s="3">
        <f t="shared" si="4"/>
        <v>0.39900298207031237</v>
      </c>
      <c r="L17" s="3"/>
      <c r="M17" s="3">
        <v>0.34</v>
      </c>
      <c r="N17" s="3">
        <v>0.43</v>
      </c>
      <c r="O17" s="3">
        <v>0.39</v>
      </c>
      <c r="P17" s="3">
        <f t="shared" si="5"/>
        <v>0.71663615999999986</v>
      </c>
      <c r="Q17" s="3">
        <v>0.8</v>
      </c>
      <c r="R17" s="3">
        <f t="shared" si="6"/>
        <v>0.39500000000000013</v>
      </c>
      <c r="S17" s="3">
        <f t="shared" si="7"/>
        <v>1.0749542399999998</v>
      </c>
      <c r="T17" s="3">
        <f t="shared" ref="T17" si="38">T16*1.2</f>
        <v>1.0749542399999998</v>
      </c>
      <c r="U17" s="3">
        <f t="shared" si="8"/>
        <v>0.71663615999999986</v>
      </c>
      <c r="V17" s="3"/>
      <c r="W17" s="3">
        <v>0.42</v>
      </c>
      <c r="X17" s="3">
        <v>0.56999999999999995</v>
      </c>
      <c r="Y17" s="3">
        <v>0.53</v>
      </c>
      <c r="Z17" s="3">
        <f t="shared" si="9"/>
        <v>1.0749542399999998</v>
      </c>
      <c r="AA17" s="3">
        <v>1.07</v>
      </c>
      <c r="AB17" s="3">
        <f t="shared" si="10"/>
        <v>0.53999999999999992</v>
      </c>
      <c r="AC17" s="3">
        <f t="shared" si="11"/>
        <v>1.7915903999999998</v>
      </c>
      <c r="AD17" s="3">
        <f t="shared" ref="AD17" si="39">AD16*1.2</f>
        <v>1.7915903999999998</v>
      </c>
      <c r="AE17" s="3">
        <v>1.07</v>
      </c>
      <c r="AF17" s="3"/>
      <c r="AG17" s="3">
        <v>0.54</v>
      </c>
      <c r="AH17" s="3">
        <v>0.56999999999999995</v>
      </c>
      <c r="AI17" s="3">
        <v>1.07</v>
      </c>
      <c r="AJ17" s="3">
        <f t="shared" si="13"/>
        <v>1.4332723199999997</v>
      </c>
      <c r="AK17" s="3">
        <v>1.91</v>
      </c>
      <c r="AL17" s="3">
        <f t="shared" si="14"/>
        <v>0.64500000000000013</v>
      </c>
      <c r="AM17" s="3">
        <v>3</v>
      </c>
      <c r="AN17" s="3">
        <f t="shared" ref="AN17:AO17" si="40">AN16*1.2</f>
        <v>1.7915903999999998</v>
      </c>
      <c r="AO17" s="3">
        <f t="shared" si="40"/>
        <v>1.4332723199999997</v>
      </c>
      <c r="AP17" s="3"/>
      <c r="AQ17" s="3">
        <v>0.68</v>
      </c>
      <c r="AR17" s="3">
        <v>0.56999999999999995</v>
      </c>
      <c r="AS17" s="3">
        <v>2.5099999999999998</v>
      </c>
      <c r="AT17" s="3">
        <f t="shared" si="17"/>
        <v>1.4332723199999997</v>
      </c>
      <c r="AU17" s="3">
        <v>2.38</v>
      </c>
      <c r="AV17" s="3">
        <f t="shared" si="18"/>
        <v>0.77000000000000024</v>
      </c>
      <c r="AW17" s="3">
        <f t="shared" si="19"/>
        <v>3.7649110200000009</v>
      </c>
      <c r="AX17" s="3">
        <f t="shared" si="20"/>
        <v>2.8665446399999994</v>
      </c>
      <c r="AY17" s="3">
        <f t="shared" si="20"/>
        <v>1.7915903999999998</v>
      </c>
      <c r="AZ17" s="3"/>
      <c r="BA17" s="3">
        <v>0.85</v>
      </c>
      <c r="BB17" s="3">
        <v>0.56999999999999995</v>
      </c>
      <c r="BC17" s="3">
        <v>2.5099999999999998</v>
      </c>
      <c r="BD17" s="3">
        <f t="shared" si="21"/>
        <v>1.4332723199999997</v>
      </c>
      <c r="BE17" s="3">
        <v>2.38</v>
      </c>
      <c r="BF17" s="3">
        <f t="shared" si="22"/>
        <v>0.85499999999999976</v>
      </c>
      <c r="BG17" s="3">
        <f t="shared" si="23"/>
        <v>3.7649110200000009</v>
      </c>
      <c r="BH17" s="3">
        <f t="shared" si="24"/>
        <v>2.8665446399999994</v>
      </c>
      <c r="BI17" s="3">
        <f t="shared" si="24"/>
        <v>2.1499084799999997</v>
      </c>
    </row>
    <row r="18" spans="1:61" x14ac:dyDescent="0.3">
      <c r="A18">
        <v>9</v>
      </c>
      <c r="C18" s="3">
        <v>0.31</v>
      </c>
      <c r="D18" s="3">
        <v>0.13</v>
      </c>
      <c r="E18" s="3">
        <v>0.21</v>
      </c>
      <c r="F18" s="3">
        <f t="shared" si="0"/>
        <v>0.42998169599999991</v>
      </c>
      <c r="G18" s="3">
        <v>0.43</v>
      </c>
      <c r="H18" s="3">
        <f t="shared" si="1"/>
        <v>0.25000000000000011</v>
      </c>
      <c r="I18" s="3">
        <f t="shared" si="2"/>
        <v>0.85996339199999983</v>
      </c>
      <c r="J18" s="3">
        <f t="shared" ref="J18" si="41">J17*1.2</f>
        <v>1.2899450879999999</v>
      </c>
      <c r="K18" s="3">
        <f t="shared" si="4"/>
        <v>0.45885342938085921</v>
      </c>
      <c r="L18" s="3"/>
      <c r="M18" s="3">
        <v>0.39</v>
      </c>
      <c r="N18" s="3">
        <v>0.52</v>
      </c>
      <c r="O18" s="3">
        <v>0.43</v>
      </c>
      <c r="P18" s="3">
        <f t="shared" si="5"/>
        <v>0.85996339199999983</v>
      </c>
      <c r="Q18" s="3">
        <v>0.92</v>
      </c>
      <c r="R18" s="3">
        <f t="shared" si="6"/>
        <v>0.42000000000000015</v>
      </c>
      <c r="S18" s="3">
        <f t="shared" si="7"/>
        <v>1.2899450879999999</v>
      </c>
      <c r="T18" s="3">
        <f t="shared" ref="T18" si="42">T17*1.2</f>
        <v>1.2899450879999999</v>
      </c>
      <c r="U18" s="3">
        <f t="shared" si="8"/>
        <v>0.85996339199999983</v>
      </c>
      <c r="V18" s="3"/>
      <c r="W18" s="3">
        <v>0.49</v>
      </c>
      <c r="X18" s="3">
        <v>0.69</v>
      </c>
      <c r="Y18" s="3">
        <v>0.61</v>
      </c>
      <c r="Z18" s="3">
        <f t="shared" si="9"/>
        <v>1.2899450879999999</v>
      </c>
      <c r="AA18" s="3">
        <v>1.29</v>
      </c>
      <c r="AB18" s="3">
        <f t="shared" si="10"/>
        <v>0.57999999999999996</v>
      </c>
      <c r="AC18" s="3">
        <f t="shared" si="11"/>
        <v>2.1499084799999997</v>
      </c>
      <c r="AD18" s="3">
        <f t="shared" ref="AD18" si="43">AD17*1.2</f>
        <v>2.1499084799999997</v>
      </c>
      <c r="AE18" s="3">
        <v>1.29</v>
      </c>
      <c r="AF18" s="3"/>
      <c r="AG18" s="3">
        <v>0.63</v>
      </c>
      <c r="AH18" s="3">
        <v>0.69</v>
      </c>
      <c r="AI18" s="3">
        <v>1.29</v>
      </c>
      <c r="AJ18" s="3">
        <f t="shared" si="13"/>
        <v>1.7199267839999997</v>
      </c>
      <c r="AK18" s="3">
        <v>2.38</v>
      </c>
      <c r="AL18" s="3">
        <f t="shared" si="14"/>
        <v>0.69000000000000017</v>
      </c>
      <c r="AM18" s="3">
        <v>3</v>
      </c>
      <c r="AN18" s="3">
        <f t="shared" ref="AN18:AO18" si="44">AN17*1.2</f>
        <v>2.1499084799999997</v>
      </c>
      <c r="AO18" s="3">
        <f t="shared" si="44"/>
        <v>1.7199267839999997</v>
      </c>
      <c r="AP18" s="3"/>
      <c r="AQ18" s="3">
        <v>0.79</v>
      </c>
      <c r="AR18" s="3">
        <v>0.69</v>
      </c>
      <c r="AS18" s="3">
        <v>3.26</v>
      </c>
      <c r="AT18" s="3">
        <f t="shared" si="17"/>
        <v>1.7199267839999997</v>
      </c>
      <c r="AU18" s="3">
        <v>2.98</v>
      </c>
      <c r="AV18" s="3">
        <f t="shared" si="18"/>
        <v>0.83000000000000029</v>
      </c>
      <c r="AW18" s="3">
        <f t="shared" si="19"/>
        <v>4.8943843260000017</v>
      </c>
      <c r="AX18" s="3">
        <f t="shared" si="20"/>
        <v>3.4398535679999993</v>
      </c>
      <c r="AY18" s="3">
        <f t="shared" si="20"/>
        <v>2.1499084799999997</v>
      </c>
      <c r="AZ18" s="3"/>
      <c r="BA18" s="3">
        <v>0.99</v>
      </c>
      <c r="BB18" s="3">
        <v>0.69</v>
      </c>
      <c r="BC18" s="3">
        <v>3.26</v>
      </c>
      <c r="BD18" s="3">
        <f t="shared" si="21"/>
        <v>1.7199267839999997</v>
      </c>
      <c r="BE18" s="3">
        <v>2.98</v>
      </c>
      <c r="BF18" s="3">
        <f t="shared" si="22"/>
        <v>0.91999999999999971</v>
      </c>
      <c r="BG18" s="3">
        <f t="shared" si="23"/>
        <v>4.8943843260000017</v>
      </c>
      <c r="BH18" s="3">
        <f t="shared" si="24"/>
        <v>3.4398535679999993</v>
      </c>
      <c r="BI18" s="3">
        <f t="shared" si="24"/>
        <v>2.5798901759999997</v>
      </c>
    </row>
    <row r="19" spans="1:61" x14ac:dyDescent="0.3">
      <c r="A19">
        <v>10</v>
      </c>
      <c r="C19" s="3">
        <v>0.36</v>
      </c>
      <c r="D19" s="3">
        <v>0.14000000000000001</v>
      </c>
      <c r="E19" s="3">
        <v>0.24</v>
      </c>
      <c r="F19" s="3">
        <f t="shared" si="0"/>
        <v>0.51597803519999985</v>
      </c>
      <c r="G19" s="3">
        <v>0.47</v>
      </c>
      <c r="H19" s="3">
        <f t="shared" si="1"/>
        <v>0.26500000000000012</v>
      </c>
      <c r="I19" s="3">
        <f t="shared" si="2"/>
        <v>1.0319560703999997</v>
      </c>
      <c r="J19" s="3">
        <f t="shared" ref="J19" si="45">J18*1.2</f>
        <v>1.5479341055999998</v>
      </c>
      <c r="K19" s="3">
        <f t="shared" si="4"/>
        <v>0.52768144378798809</v>
      </c>
      <c r="L19" s="3"/>
      <c r="M19" s="3">
        <v>0.45</v>
      </c>
      <c r="N19" s="3">
        <v>0.62</v>
      </c>
      <c r="O19" s="3">
        <v>0.47</v>
      </c>
      <c r="P19" s="3">
        <f t="shared" si="5"/>
        <v>1.0319560703999997</v>
      </c>
      <c r="Q19" s="3">
        <v>1.06</v>
      </c>
      <c r="R19" s="3">
        <f t="shared" si="6"/>
        <v>0.44500000000000017</v>
      </c>
      <c r="S19" s="3">
        <f t="shared" si="7"/>
        <v>1.5479341055999998</v>
      </c>
      <c r="T19" s="3">
        <f t="shared" ref="T19" si="46">T18*1.2</f>
        <v>1.5479341055999998</v>
      </c>
      <c r="U19" s="3">
        <f t="shared" si="8"/>
        <v>1.0319560703999997</v>
      </c>
      <c r="V19" s="3"/>
      <c r="W19" s="3">
        <v>0.56000000000000005</v>
      </c>
      <c r="X19" s="3">
        <v>0.83</v>
      </c>
      <c r="Y19" s="3">
        <v>0.7</v>
      </c>
      <c r="Z19" s="3">
        <f t="shared" si="9"/>
        <v>1.5479341055999998</v>
      </c>
      <c r="AA19" s="3">
        <v>1.55</v>
      </c>
      <c r="AB19" s="3">
        <f t="shared" si="10"/>
        <v>0.62</v>
      </c>
      <c r="AC19" s="3">
        <f t="shared" si="11"/>
        <v>2.5798901759999997</v>
      </c>
      <c r="AD19" s="3">
        <f t="shared" ref="AD19" si="47">AD18*1.2</f>
        <v>2.5798901759999997</v>
      </c>
      <c r="AE19" s="3">
        <v>1.55</v>
      </c>
      <c r="AF19" s="3"/>
      <c r="AG19" s="3">
        <v>0.72</v>
      </c>
      <c r="AH19" s="3">
        <v>0.83</v>
      </c>
      <c r="AI19" s="3">
        <v>1.55</v>
      </c>
      <c r="AJ19" s="3">
        <f t="shared" si="13"/>
        <v>2.0639121407999994</v>
      </c>
      <c r="AK19" s="3">
        <v>2.98</v>
      </c>
      <c r="AL19" s="3">
        <f t="shared" si="14"/>
        <v>0.73500000000000021</v>
      </c>
      <c r="AM19" s="3">
        <v>3</v>
      </c>
      <c r="AN19" s="3">
        <f t="shared" ref="AN19:AO19" si="48">AN18*1.2</f>
        <v>2.5798901759999997</v>
      </c>
      <c r="AO19" s="3">
        <f t="shared" si="48"/>
        <v>2.0639121407999994</v>
      </c>
      <c r="AP19" s="3"/>
      <c r="AQ19" s="3">
        <v>0.91</v>
      </c>
      <c r="AR19" s="3">
        <v>0.83</v>
      </c>
      <c r="AS19" s="3">
        <v>4.24</v>
      </c>
      <c r="AT19" s="3">
        <f t="shared" si="17"/>
        <v>2.0639121407999994</v>
      </c>
      <c r="AU19" s="3">
        <v>3.73</v>
      </c>
      <c r="AV19" s="3">
        <f t="shared" si="18"/>
        <v>0.89000000000000035</v>
      </c>
      <c r="AW19" s="3">
        <v>5</v>
      </c>
      <c r="AX19" s="3">
        <f t="shared" si="20"/>
        <v>4.1278242815999988</v>
      </c>
      <c r="AY19" s="3">
        <f t="shared" si="20"/>
        <v>2.5798901759999997</v>
      </c>
      <c r="AZ19" s="3"/>
      <c r="BA19" s="3">
        <v>1.08</v>
      </c>
      <c r="BB19" s="3">
        <v>0.83</v>
      </c>
      <c r="BC19" s="3">
        <v>4.24</v>
      </c>
      <c r="BD19" s="3">
        <f t="shared" si="21"/>
        <v>2.0639121407999994</v>
      </c>
      <c r="BE19" s="3">
        <v>3.73</v>
      </c>
      <c r="BF19" s="3">
        <f t="shared" si="22"/>
        <v>0.98499999999999965</v>
      </c>
      <c r="BG19" s="3">
        <v>5</v>
      </c>
      <c r="BH19" s="3">
        <f t="shared" si="24"/>
        <v>4.1278242815999988</v>
      </c>
      <c r="BI19" s="3">
        <f t="shared" si="24"/>
        <v>3.0958682111999996</v>
      </c>
    </row>
    <row r="20" spans="1:61" x14ac:dyDescent="0.3">
      <c r="A20">
        <v>11</v>
      </c>
      <c r="C20" s="3">
        <v>0.41</v>
      </c>
      <c r="D20" s="3">
        <v>0.16</v>
      </c>
      <c r="E20" s="3">
        <v>0.26</v>
      </c>
      <c r="F20" s="3">
        <f t="shared" si="0"/>
        <v>0.61917364223999982</v>
      </c>
      <c r="G20" s="3">
        <v>0.52</v>
      </c>
      <c r="H20" s="3">
        <f t="shared" si="1"/>
        <v>0.28000000000000014</v>
      </c>
      <c r="I20" s="3">
        <f t="shared" si="2"/>
        <v>1.2383472844799996</v>
      </c>
      <c r="J20" s="3">
        <f t="shared" ref="J20" si="49">J19*1.2</f>
        <v>1.8575209267199997</v>
      </c>
      <c r="K20" s="3">
        <f t="shared" si="4"/>
        <v>0.60683366035618624</v>
      </c>
      <c r="L20" s="3"/>
      <c r="M20" s="3">
        <v>0.52</v>
      </c>
      <c r="N20" s="3">
        <v>0.74</v>
      </c>
      <c r="O20" s="3">
        <v>0.52</v>
      </c>
      <c r="P20" s="3">
        <f t="shared" si="5"/>
        <v>1.2383472844799996</v>
      </c>
      <c r="Q20" s="3">
        <v>1.21</v>
      </c>
      <c r="R20" s="3">
        <f t="shared" si="6"/>
        <v>0.4700000000000002</v>
      </c>
      <c r="S20" s="3">
        <f t="shared" si="7"/>
        <v>1.8575209267199997</v>
      </c>
      <c r="T20" s="3">
        <f t="shared" ref="T20" si="50">T19*1.2</f>
        <v>1.8575209267199997</v>
      </c>
      <c r="U20" s="3">
        <f t="shared" si="8"/>
        <v>1.2383472844799996</v>
      </c>
      <c r="V20" s="3"/>
      <c r="W20" s="3">
        <v>0.65</v>
      </c>
      <c r="X20" s="3">
        <v>0.99</v>
      </c>
      <c r="Y20" s="3">
        <v>0.81</v>
      </c>
      <c r="Z20" s="3">
        <f t="shared" si="9"/>
        <v>1.8575209267199997</v>
      </c>
      <c r="AA20" s="3">
        <v>1.86</v>
      </c>
      <c r="AB20" s="3">
        <f t="shared" si="10"/>
        <v>0.66</v>
      </c>
      <c r="AC20" s="3">
        <v>3</v>
      </c>
      <c r="AD20" s="3">
        <v>3</v>
      </c>
      <c r="AE20" s="3">
        <v>1.86</v>
      </c>
      <c r="AF20" s="3"/>
      <c r="AG20" s="3">
        <v>0.83</v>
      </c>
      <c r="AH20" s="3">
        <v>0.99</v>
      </c>
      <c r="AI20" s="3">
        <v>1.86</v>
      </c>
      <c r="AJ20" s="3">
        <f t="shared" si="13"/>
        <v>2.4766945689599993</v>
      </c>
      <c r="AK20" s="3">
        <v>3.73</v>
      </c>
      <c r="AL20" s="3">
        <f t="shared" si="14"/>
        <v>0.78000000000000025</v>
      </c>
      <c r="AM20" s="3">
        <v>3</v>
      </c>
      <c r="AN20" s="3">
        <v>3</v>
      </c>
      <c r="AO20" s="3">
        <f t="shared" ref="AO20" si="51">AO19*1.2</f>
        <v>2.4766945689599993</v>
      </c>
      <c r="AP20" s="3"/>
      <c r="AQ20" s="3">
        <v>1.04</v>
      </c>
      <c r="AR20" s="3">
        <v>0.99</v>
      </c>
      <c r="AS20" s="3">
        <v>5</v>
      </c>
      <c r="AT20" s="3">
        <f t="shared" si="17"/>
        <v>2.4766945689599993</v>
      </c>
      <c r="AU20" s="3">
        <v>4.66</v>
      </c>
      <c r="AV20" s="3">
        <f t="shared" si="18"/>
        <v>0.9500000000000004</v>
      </c>
      <c r="AW20" s="3">
        <v>5</v>
      </c>
      <c r="AX20" s="3">
        <f t="shared" si="20"/>
        <v>4.9533891379199986</v>
      </c>
      <c r="AY20" s="3">
        <f t="shared" si="20"/>
        <v>3.0958682111999996</v>
      </c>
      <c r="AZ20" s="3"/>
      <c r="BA20" s="3">
        <v>1.24</v>
      </c>
      <c r="BB20" s="3">
        <v>0.99</v>
      </c>
      <c r="BC20" s="3">
        <v>5</v>
      </c>
      <c r="BD20" s="3">
        <f t="shared" si="21"/>
        <v>2.4766945689599993</v>
      </c>
      <c r="BE20" s="3">
        <v>4.66</v>
      </c>
      <c r="BF20" s="3">
        <f t="shared" si="22"/>
        <v>1.0499999999999996</v>
      </c>
      <c r="BG20" s="3">
        <v>5</v>
      </c>
      <c r="BH20" s="3">
        <f t="shared" si="24"/>
        <v>4.9533891379199986</v>
      </c>
      <c r="BI20" s="3">
        <f t="shared" si="24"/>
        <v>3.7150418534399994</v>
      </c>
    </row>
    <row r="21" spans="1:61" x14ac:dyDescent="0.3">
      <c r="A21">
        <v>12</v>
      </c>
      <c r="C21" s="3">
        <v>0.47</v>
      </c>
      <c r="D21" s="3">
        <v>0.17</v>
      </c>
      <c r="E21" s="3">
        <v>0.28999999999999998</v>
      </c>
      <c r="F21" s="3">
        <f t="shared" si="0"/>
        <v>0.74300837068799974</v>
      </c>
      <c r="G21" s="3">
        <v>0.56999999999999995</v>
      </c>
      <c r="H21" s="3">
        <f t="shared" si="1"/>
        <v>0.29500000000000015</v>
      </c>
      <c r="I21" s="3">
        <f t="shared" si="2"/>
        <v>1.4860167413759995</v>
      </c>
      <c r="J21" s="3">
        <v>2</v>
      </c>
      <c r="K21" s="3">
        <f t="shared" si="4"/>
        <v>0.69785870940961414</v>
      </c>
      <c r="L21" s="3"/>
      <c r="M21" s="3">
        <v>0.59</v>
      </c>
      <c r="N21" s="3">
        <v>0.89</v>
      </c>
      <c r="O21" s="3">
        <v>0.56999999999999995</v>
      </c>
      <c r="P21" s="3">
        <f t="shared" si="5"/>
        <v>1.4860167413759995</v>
      </c>
      <c r="Q21" s="3">
        <v>1.4</v>
      </c>
      <c r="R21" s="3">
        <f t="shared" si="6"/>
        <v>0.49500000000000022</v>
      </c>
      <c r="S21" s="3">
        <v>2</v>
      </c>
      <c r="T21" s="3">
        <v>2</v>
      </c>
      <c r="U21" s="3">
        <f t="shared" si="8"/>
        <v>1.4860167413759995</v>
      </c>
      <c r="V21" s="3"/>
      <c r="W21" s="3">
        <v>0.75</v>
      </c>
      <c r="X21" s="3">
        <v>1.19</v>
      </c>
      <c r="Y21" s="3">
        <v>0.93</v>
      </c>
      <c r="Z21" s="3">
        <f t="shared" si="9"/>
        <v>2.2290251120639994</v>
      </c>
      <c r="AA21" s="3">
        <v>2.23</v>
      </c>
      <c r="AB21" s="3">
        <f t="shared" si="10"/>
        <v>0.70000000000000007</v>
      </c>
      <c r="AC21" s="3">
        <v>3</v>
      </c>
      <c r="AD21" s="3">
        <v>3</v>
      </c>
      <c r="AE21" s="3">
        <v>2.23</v>
      </c>
      <c r="AF21" s="3"/>
      <c r="AG21" s="3">
        <v>0.96</v>
      </c>
      <c r="AH21" s="3">
        <v>1.19</v>
      </c>
      <c r="AI21" s="3">
        <v>2.23</v>
      </c>
      <c r="AJ21" s="3">
        <v>2.5</v>
      </c>
      <c r="AK21" s="3">
        <v>4.66</v>
      </c>
      <c r="AL21" s="3">
        <f t="shared" si="14"/>
        <v>0.82500000000000029</v>
      </c>
      <c r="AM21" s="3">
        <v>3</v>
      </c>
      <c r="AN21" s="3">
        <v>3</v>
      </c>
      <c r="AO21" s="12">
        <v>3</v>
      </c>
      <c r="AP21" s="3"/>
      <c r="AQ21" s="3">
        <v>1.2</v>
      </c>
      <c r="AR21" s="3">
        <v>1.19</v>
      </c>
      <c r="AS21" s="3">
        <v>5</v>
      </c>
      <c r="AT21" s="3">
        <v>3</v>
      </c>
      <c r="AU21" s="3">
        <v>5</v>
      </c>
      <c r="AV21" s="3">
        <f t="shared" si="18"/>
        <v>1.0100000000000005</v>
      </c>
      <c r="AW21" s="3">
        <v>5</v>
      </c>
      <c r="AX21" s="3">
        <v>5</v>
      </c>
      <c r="AY21" s="3">
        <f t="shared" ref="AY21:AY22" si="52">AY20*1.2</f>
        <v>3.7150418534399994</v>
      </c>
      <c r="AZ21" s="3"/>
      <c r="BA21" s="3">
        <v>1.43</v>
      </c>
      <c r="BB21" s="3">
        <v>1.19</v>
      </c>
      <c r="BC21" s="3">
        <v>5</v>
      </c>
      <c r="BD21" s="3">
        <v>3</v>
      </c>
      <c r="BE21" s="3">
        <v>5</v>
      </c>
      <c r="BF21" s="3">
        <f t="shared" si="22"/>
        <v>1.1149999999999995</v>
      </c>
      <c r="BG21" s="3">
        <v>5</v>
      </c>
      <c r="BH21" s="3">
        <v>5</v>
      </c>
      <c r="BI21" s="3">
        <f t="shared" ref="BI21" si="53">BI20*1.2</f>
        <v>4.4580502241279989</v>
      </c>
    </row>
    <row r="22" spans="1:61" x14ac:dyDescent="0.3">
      <c r="A22">
        <v>13</v>
      </c>
      <c r="C22" s="3">
        <v>0.54</v>
      </c>
      <c r="D22" s="3">
        <v>0.19</v>
      </c>
      <c r="E22" s="3">
        <v>0.31</v>
      </c>
      <c r="F22" s="3">
        <f t="shared" si="0"/>
        <v>0.89161004482559969</v>
      </c>
      <c r="G22" s="3">
        <v>0.63</v>
      </c>
      <c r="H22" s="3">
        <f t="shared" si="1"/>
        <v>0.31000000000000016</v>
      </c>
      <c r="I22" s="3">
        <f t="shared" si="2"/>
        <v>1.7832200896511994</v>
      </c>
      <c r="J22" s="3">
        <v>2</v>
      </c>
      <c r="K22" s="3">
        <f t="shared" si="4"/>
        <v>0.80253751582105615</v>
      </c>
      <c r="L22" s="3"/>
      <c r="M22" s="3">
        <v>0.68</v>
      </c>
      <c r="N22" s="3">
        <v>1.07</v>
      </c>
      <c r="O22" s="3">
        <v>0.63</v>
      </c>
      <c r="P22" s="3">
        <f t="shared" si="5"/>
        <v>1.7832200896511994</v>
      </c>
      <c r="Q22" s="3">
        <v>1.61</v>
      </c>
      <c r="R22" s="3">
        <f t="shared" si="6"/>
        <v>0.52000000000000024</v>
      </c>
      <c r="S22" s="3">
        <v>2</v>
      </c>
      <c r="T22" s="3">
        <v>2</v>
      </c>
      <c r="U22" s="3">
        <f t="shared" si="8"/>
        <v>1.7832200896511994</v>
      </c>
      <c r="V22" s="3"/>
      <c r="W22" s="3">
        <v>0.86</v>
      </c>
      <c r="X22" s="3">
        <v>1.43</v>
      </c>
      <c r="Y22" s="3">
        <v>1.07</v>
      </c>
      <c r="Z22" s="3">
        <v>2.5</v>
      </c>
      <c r="AA22" s="3">
        <v>2.67</v>
      </c>
      <c r="AB22" s="3">
        <f t="shared" si="10"/>
        <v>0.7400000000000001</v>
      </c>
      <c r="AC22" s="3">
        <v>3</v>
      </c>
      <c r="AD22" s="3">
        <v>3</v>
      </c>
      <c r="AE22" s="3">
        <v>2.67</v>
      </c>
      <c r="AF22" s="3"/>
      <c r="AG22" s="3">
        <v>1.1000000000000001</v>
      </c>
      <c r="AH22" s="3">
        <v>1.43</v>
      </c>
      <c r="AI22" s="3">
        <v>2.67</v>
      </c>
      <c r="AJ22" s="3">
        <v>2.5</v>
      </c>
      <c r="AK22" s="3">
        <v>5</v>
      </c>
      <c r="AL22" s="3">
        <f t="shared" si="14"/>
        <v>0.87000000000000033</v>
      </c>
      <c r="AM22" s="3">
        <v>3</v>
      </c>
      <c r="AN22" s="3">
        <v>3</v>
      </c>
      <c r="AO22" s="3">
        <v>3</v>
      </c>
      <c r="AP22" s="3"/>
      <c r="AQ22" s="3">
        <v>1.38</v>
      </c>
      <c r="AR22" s="3">
        <v>1.43</v>
      </c>
      <c r="AS22" s="3">
        <v>5</v>
      </c>
      <c r="AT22" s="3">
        <v>3</v>
      </c>
      <c r="AU22" s="3">
        <v>5</v>
      </c>
      <c r="AV22" s="3">
        <f t="shared" si="18"/>
        <v>1.0700000000000005</v>
      </c>
      <c r="AW22" s="3">
        <v>5</v>
      </c>
      <c r="AX22" s="3">
        <v>5</v>
      </c>
      <c r="AY22" s="3">
        <f t="shared" si="52"/>
        <v>4.4580502241279989</v>
      </c>
      <c r="AZ22" s="3"/>
      <c r="BA22" s="3">
        <v>1.64</v>
      </c>
      <c r="BB22" s="3">
        <v>1.43</v>
      </c>
      <c r="BC22" s="3">
        <v>5</v>
      </c>
      <c r="BD22" s="3">
        <v>3</v>
      </c>
      <c r="BE22" s="3">
        <v>5</v>
      </c>
      <c r="BF22" s="3">
        <f t="shared" si="22"/>
        <v>1.1799999999999995</v>
      </c>
      <c r="BG22" s="3">
        <v>5</v>
      </c>
      <c r="BH22" s="3">
        <v>5</v>
      </c>
      <c r="BI22" s="12">
        <v>5</v>
      </c>
    </row>
    <row r="23" spans="1:61" x14ac:dyDescent="0.3">
      <c r="A23">
        <v>14</v>
      </c>
      <c r="C23" s="3">
        <v>0.63</v>
      </c>
      <c r="D23" s="3">
        <v>0.21</v>
      </c>
      <c r="E23" s="3">
        <v>0.35</v>
      </c>
      <c r="F23" s="3">
        <f t="shared" si="0"/>
        <v>1.0699320537907195</v>
      </c>
      <c r="G23" s="3">
        <v>0.69</v>
      </c>
      <c r="H23" s="3">
        <f t="shared" si="1"/>
        <v>0.32500000000000018</v>
      </c>
      <c r="I23" s="3">
        <v>2</v>
      </c>
      <c r="J23" s="3">
        <v>2</v>
      </c>
      <c r="K23" s="3">
        <f t="shared" si="4"/>
        <v>0.9229181431942145</v>
      </c>
      <c r="L23" s="3"/>
      <c r="M23" s="3">
        <v>0.79</v>
      </c>
      <c r="N23" s="3">
        <v>1.28</v>
      </c>
      <c r="O23" s="3">
        <v>0.69</v>
      </c>
      <c r="P23" s="3">
        <v>2</v>
      </c>
      <c r="Q23" s="3">
        <v>1.85</v>
      </c>
      <c r="R23" s="3">
        <f t="shared" si="6"/>
        <v>0.54500000000000026</v>
      </c>
      <c r="S23" s="3">
        <v>2</v>
      </c>
      <c r="T23" s="3">
        <v>2</v>
      </c>
      <c r="U23" s="12">
        <v>2</v>
      </c>
      <c r="V23" s="3"/>
      <c r="W23" s="3">
        <v>0.99</v>
      </c>
      <c r="X23" s="3">
        <v>1.71</v>
      </c>
      <c r="Y23" s="3">
        <v>1.23</v>
      </c>
      <c r="Z23" s="3">
        <v>2.5</v>
      </c>
      <c r="AA23" s="3">
        <v>3.21</v>
      </c>
      <c r="AB23" s="3">
        <f t="shared" si="10"/>
        <v>0.78000000000000014</v>
      </c>
      <c r="AC23" s="3">
        <v>3</v>
      </c>
      <c r="AD23" s="3">
        <v>3</v>
      </c>
      <c r="AE23" s="12">
        <v>3</v>
      </c>
      <c r="AF23" s="3"/>
      <c r="AG23" s="3">
        <v>1.27</v>
      </c>
      <c r="AH23" s="3">
        <v>1.71</v>
      </c>
      <c r="AI23" s="3">
        <v>3.21</v>
      </c>
      <c r="AJ23" s="3">
        <v>2.5</v>
      </c>
      <c r="AK23" s="3">
        <v>5</v>
      </c>
      <c r="AL23" s="3">
        <f t="shared" si="14"/>
        <v>0.91500000000000037</v>
      </c>
      <c r="AM23" s="3">
        <v>3</v>
      </c>
      <c r="AN23" s="3">
        <v>3</v>
      </c>
      <c r="AO23" s="3">
        <v>3</v>
      </c>
      <c r="AP23" s="3"/>
      <c r="AQ23" s="3">
        <v>1.59</v>
      </c>
      <c r="AR23" s="3">
        <v>1.71</v>
      </c>
      <c r="AS23" s="3">
        <v>5</v>
      </c>
      <c r="AT23" s="3">
        <v>3</v>
      </c>
      <c r="AU23" s="3">
        <v>5</v>
      </c>
      <c r="AV23" s="3">
        <f t="shared" si="18"/>
        <v>1.1300000000000006</v>
      </c>
      <c r="AW23" s="3">
        <v>5</v>
      </c>
      <c r="AX23" s="3">
        <v>5</v>
      </c>
      <c r="AY23" s="12">
        <v>5</v>
      </c>
      <c r="AZ23" s="3"/>
      <c r="BA23" s="3">
        <v>1.89</v>
      </c>
      <c r="BB23" s="3">
        <v>1.71</v>
      </c>
      <c r="BC23" s="3">
        <v>5</v>
      </c>
      <c r="BD23" s="3">
        <v>3</v>
      </c>
      <c r="BE23" s="3">
        <v>5</v>
      </c>
      <c r="BF23" s="3">
        <f t="shared" si="22"/>
        <v>1.2449999999999994</v>
      </c>
      <c r="BG23" s="3">
        <v>5</v>
      </c>
      <c r="BH23" s="3">
        <v>5</v>
      </c>
      <c r="BI23" s="3">
        <v>5</v>
      </c>
    </row>
    <row r="24" spans="1:61" x14ac:dyDescent="0.3">
      <c r="A24">
        <v>15</v>
      </c>
      <c r="C24" s="3">
        <v>0.72</v>
      </c>
      <c r="D24" s="3">
        <v>0.23</v>
      </c>
      <c r="E24" s="3">
        <v>0.38</v>
      </c>
      <c r="F24" s="3">
        <f t="shared" si="0"/>
        <v>1.2839184645488635</v>
      </c>
      <c r="G24" s="3">
        <v>0.76</v>
      </c>
      <c r="H24" s="3">
        <f t="shared" si="1"/>
        <v>0.34000000000000019</v>
      </c>
      <c r="I24" s="3">
        <v>2</v>
      </c>
      <c r="J24" s="3">
        <v>2</v>
      </c>
      <c r="K24" s="3">
        <f t="shared" si="4"/>
        <v>1.0613558646733465</v>
      </c>
      <c r="L24" s="3"/>
      <c r="M24" s="3">
        <v>0.9</v>
      </c>
      <c r="N24" s="3">
        <v>1.54</v>
      </c>
      <c r="O24" s="3">
        <v>0.76</v>
      </c>
      <c r="P24" s="3">
        <v>2</v>
      </c>
      <c r="Q24" s="3">
        <v>2.12</v>
      </c>
      <c r="R24" s="3">
        <f t="shared" si="6"/>
        <v>0.57000000000000028</v>
      </c>
      <c r="S24" s="3">
        <v>2</v>
      </c>
      <c r="T24" s="3">
        <v>2</v>
      </c>
      <c r="U24" s="3">
        <v>2</v>
      </c>
      <c r="V24" s="3"/>
      <c r="W24" s="3">
        <v>1.1399999999999999</v>
      </c>
      <c r="X24" s="3">
        <v>2.0499999999999998</v>
      </c>
      <c r="Y24" s="3">
        <v>1.42</v>
      </c>
      <c r="Z24" s="3">
        <v>2.5</v>
      </c>
      <c r="AA24" s="3">
        <v>3.85</v>
      </c>
      <c r="AB24" s="3">
        <f t="shared" si="10"/>
        <v>0.82000000000000017</v>
      </c>
      <c r="AC24" s="3">
        <v>3</v>
      </c>
      <c r="AD24" s="3">
        <v>3</v>
      </c>
      <c r="AE24" s="3">
        <v>3</v>
      </c>
      <c r="AF24" s="3"/>
      <c r="AG24" s="3">
        <v>1.46</v>
      </c>
      <c r="AH24" s="3">
        <v>2.0499999999999998</v>
      </c>
      <c r="AI24" s="3">
        <v>3.85</v>
      </c>
      <c r="AJ24" s="3">
        <v>2.5</v>
      </c>
      <c r="AK24" s="3">
        <v>5</v>
      </c>
      <c r="AL24" s="3">
        <f t="shared" si="14"/>
        <v>0.96000000000000041</v>
      </c>
      <c r="AM24" s="3">
        <v>3</v>
      </c>
      <c r="AN24" s="3">
        <v>3</v>
      </c>
      <c r="AO24" s="3">
        <v>3</v>
      </c>
      <c r="AP24" s="3"/>
      <c r="AQ24" s="3">
        <v>1.82</v>
      </c>
      <c r="AR24" s="3">
        <v>2.0499999999999998</v>
      </c>
      <c r="AS24" s="3">
        <v>5</v>
      </c>
      <c r="AT24" s="3">
        <v>3</v>
      </c>
      <c r="AU24" s="3">
        <v>5</v>
      </c>
      <c r="AV24" s="3">
        <f t="shared" si="18"/>
        <v>1.1900000000000006</v>
      </c>
      <c r="AW24" s="3">
        <v>5</v>
      </c>
      <c r="AX24" s="3">
        <v>5</v>
      </c>
      <c r="AY24" s="3">
        <v>5</v>
      </c>
      <c r="AZ24" s="3"/>
      <c r="BA24" s="3">
        <v>2.17</v>
      </c>
      <c r="BB24" s="3">
        <v>2.0499999999999998</v>
      </c>
      <c r="BC24" s="3">
        <v>5</v>
      </c>
      <c r="BD24" s="3">
        <v>3</v>
      </c>
      <c r="BE24" s="3">
        <v>5</v>
      </c>
      <c r="BF24" s="3">
        <f t="shared" si="22"/>
        <v>1.3099999999999994</v>
      </c>
      <c r="BG24" s="3">
        <v>5</v>
      </c>
      <c r="BH24" s="3">
        <v>5</v>
      </c>
      <c r="BI24" s="3">
        <v>5</v>
      </c>
    </row>
    <row r="25" spans="1:61" x14ac:dyDescent="0.3">
      <c r="A25">
        <v>16</v>
      </c>
      <c r="C25" s="3">
        <v>0.83</v>
      </c>
      <c r="D25" s="3">
        <v>0.25</v>
      </c>
      <c r="E25" s="3">
        <v>0.42</v>
      </c>
      <c r="F25" s="3">
        <f t="shared" si="0"/>
        <v>1.5407021574586361</v>
      </c>
      <c r="G25" s="3">
        <v>0.84</v>
      </c>
      <c r="H25" s="3">
        <f t="shared" si="1"/>
        <v>0.3550000000000002</v>
      </c>
      <c r="I25" s="3">
        <v>2</v>
      </c>
      <c r="J25" s="3">
        <v>2</v>
      </c>
      <c r="K25" s="3">
        <f t="shared" si="4"/>
        <v>1.2205592443743485</v>
      </c>
      <c r="L25" s="3"/>
      <c r="M25" s="3">
        <v>1.1200000000000001</v>
      </c>
      <c r="N25" s="3">
        <v>1.85</v>
      </c>
      <c r="O25" s="3">
        <v>0.84</v>
      </c>
      <c r="P25" s="3">
        <v>2</v>
      </c>
      <c r="Q25" s="3">
        <v>2.44</v>
      </c>
      <c r="R25" s="3">
        <f t="shared" si="6"/>
        <v>0.59500000000000031</v>
      </c>
      <c r="S25" s="3">
        <v>2</v>
      </c>
      <c r="T25" s="3">
        <v>2</v>
      </c>
      <c r="U25" s="3">
        <v>2</v>
      </c>
      <c r="V25" s="3"/>
      <c r="W25" s="3">
        <v>1.31</v>
      </c>
      <c r="X25" s="3">
        <v>2.4700000000000002</v>
      </c>
      <c r="Y25" s="3">
        <v>1.63</v>
      </c>
      <c r="Z25" s="3">
        <v>2.5</v>
      </c>
      <c r="AA25" s="3">
        <v>4.62</v>
      </c>
      <c r="AB25" s="3">
        <f t="shared" si="10"/>
        <v>0.86000000000000021</v>
      </c>
      <c r="AC25" s="3">
        <v>3</v>
      </c>
      <c r="AD25" s="3">
        <v>3</v>
      </c>
      <c r="AE25" s="3">
        <v>3</v>
      </c>
      <c r="AF25" s="3"/>
      <c r="AG25" s="3">
        <v>1.67</v>
      </c>
      <c r="AH25" s="3">
        <v>2.4700000000000002</v>
      </c>
      <c r="AI25" s="3">
        <v>4.62</v>
      </c>
      <c r="AJ25" s="3">
        <v>2.5</v>
      </c>
      <c r="AK25" s="3">
        <v>5</v>
      </c>
      <c r="AL25" s="3">
        <f t="shared" si="14"/>
        <v>1.0050000000000003</v>
      </c>
      <c r="AM25" s="3">
        <v>3</v>
      </c>
      <c r="AN25" s="3">
        <v>3</v>
      </c>
      <c r="AO25" s="3">
        <v>3</v>
      </c>
      <c r="AP25" s="3"/>
      <c r="AQ25" s="3">
        <v>2.1</v>
      </c>
      <c r="AR25" s="3">
        <v>2.4700000000000002</v>
      </c>
      <c r="AS25" s="3">
        <v>5</v>
      </c>
      <c r="AT25" s="3">
        <v>3</v>
      </c>
      <c r="AU25" s="3">
        <v>5</v>
      </c>
      <c r="AV25" s="3">
        <f t="shared" si="18"/>
        <v>1.2500000000000007</v>
      </c>
      <c r="AW25" s="3">
        <v>5</v>
      </c>
      <c r="AX25" s="3">
        <v>5</v>
      </c>
      <c r="AY25" s="3">
        <v>5</v>
      </c>
      <c r="AZ25" s="3"/>
      <c r="BA25" s="3">
        <v>2.4900000000000002</v>
      </c>
      <c r="BB25" s="3">
        <v>2.4700000000000002</v>
      </c>
      <c r="BC25" s="3">
        <v>5</v>
      </c>
      <c r="BD25" s="3">
        <v>3</v>
      </c>
      <c r="BE25" s="3">
        <v>5</v>
      </c>
      <c r="BF25" s="3">
        <f t="shared" si="22"/>
        <v>1.3749999999999993</v>
      </c>
      <c r="BG25" s="3">
        <v>5</v>
      </c>
      <c r="BH25" s="3">
        <v>5</v>
      </c>
      <c r="BI25" s="3">
        <v>5</v>
      </c>
    </row>
    <row r="26" spans="1:61" x14ac:dyDescent="0.3">
      <c r="A26">
        <v>17</v>
      </c>
      <c r="C26" s="3">
        <v>0.95</v>
      </c>
      <c r="D26" s="3">
        <v>0.28000000000000003</v>
      </c>
      <c r="E26" s="3">
        <v>0.46</v>
      </c>
      <c r="F26" s="3">
        <f t="shared" si="0"/>
        <v>1.8488425889503632</v>
      </c>
      <c r="G26" s="3">
        <v>0.92</v>
      </c>
      <c r="H26" s="3">
        <f t="shared" si="1"/>
        <v>0.37000000000000022</v>
      </c>
      <c r="I26" s="3">
        <v>2</v>
      </c>
      <c r="J26" s="3">
        <v>2</v>
      </c>
      <c r="K26" s="3">
        <f t="shared" si="4"/>
        <v>1.4036431310305006</v>
      </c>
      <c r="L26" s="3"/>
      <c r="M26" s="3">
        <v>1.29</v>
      </c>
      <c r="N26" s="3">
        <v>2.2200000000000002</v>
      </c>
      <c r="O26" s="3">
        <v>0.92</v>
      </c>
      <c r="P26" s="3">
        <v>2</v>
      </c>
      <c r="Q26" s="3">
        <v>2.81</v>
      </c>
      <c r="R26" s="3">
        <f t="shared" si="6"/>
        <v>0.62000000000000033</v>
      </c>
      <c r="S26" s="3">
        <v>2</v>
      </c>
      <c r="T26" s="3">
        <v>2</v>
      </c>
      <c r="U26" s="3">
        <v>2</v>
      </c>
      <c r="V26" s="3"/>
      <c r="W26" s="3">
        <v>1.5</v>
      </c>
      <c r="X26" s="3">
        <v>2.96</v>
      </c>
      <c r="Y26" s="3">
        <v>1.87</v>
      </c>
      <c r="Z26" s="3">
        <v>2.5</v>
      </c>
      <c r="AA26" s="3">
        <v>5</v>
      </c>
      <c r="AB26" s="3">
        <f t="shared" si="10"/>
        <v>0.90000000000000024</v>
      </c>
      <c r="AC26" s="3">
        <v>3</v>
      </c>
      <c r="AD26" s="3">
        <v>3</v>
      </c>
      <c r="AE26" s="3">
        <v>3</v>
      </c>
      <c r="AF26" s="3"/>
      <c r="AG26" s="3">
        <v>1.93</v>
      </c>
      <c r="AH26" s="3">
        <v>2.96</v>
      </c>
      <c r="AI26" s="3">
        <v>5</v>
      </c>
      <c r="AJ26" s="3">
        <v>2.5</v>
      </c>
      <c r="AK26" s="3">
        <v>5</v>
      </c>
      <c r="AL26" s="3">
        <f t="shared" si="14"/>
        <v>1.0500000000000003</v>
      </c>
      <c r="AM26" s="3">
        <v>3</v>
      </c>
      <c r="AN26" s="3">
        <v>3</v>
      </c>
      <c r="AO26" s="3">
        <v>3</v>
      </c>
      <c r="AP26" s="3"/>
      <c r="AQ26" s="3">
        <v>2.41</v>
      </c>
      <c r="AR26" s="3">
        <v>2.96</v>
      </c>
      <c r="AS26" s="3">
        <v>5</v>
      </c>
      <c r="AT26" s="3">
        <v>3</v>
      </c>
      <c r="AU26" s="3">
        <v>5</v>
      </c>
      <c r="AV26" s="3">
        <f t="shared" si="18"/>
        <v>1.3100000000000007</v>
      </c>
      <c r="AW26" s="3">
        <v>5</v>
      </c>
      <c r="AX26" s="3">
        <v>5</v>
      </c>
      <c r="AY26" s="3">
        <v>5</v>
      </c>
      <c r="AZ26" s="3"/>
      <c r="BA26" s="3">
        <v>2.87</v>
      </c>
      <c r="BB26" s="3">
        <v>2.96</v>
      </c>
      <c r="BC26" s="3">
        <v>5</v>
      </c>
      <c r="BD26" s="3">
        <v>3</v>
      </c>
      <c r="BE26" s="3">
        <v>5</v>
      </c>
      <c r="BF26" s="3">
        <f t="shared" si="22"/>
        <v>1.4399999999999993</v>
      </c>
      <c r="BG26" s="3">
        <v>5</v>
      </c>
      <c r="BH26" s="3">
        <v>5</v>
      </c>
      <c r="BI26" s="3">
        <v>5</v>
      </c>
    </row>
    <row r="27" spans="1:61" x14ac:dyDescent="0.3">
      <c r="A27">
        <v>18</v>
      </c>
      <c r="C27" s="3">
        <v>1.07</v>
      </c>
      <c r="D27" s="3">
        <v>0.3</v>
      </c>
      <c r="E27" s="3">
        <v>0.51</v>
      </c>
      <c r="F27" s="3">
        <v>2</v>
      </c>
      <c r="G27" s="3">
        <v>1.01</v>
      </c>
      <c r="H27" s="3">
        <f t="shared" si="1"/>
        <v>0.38500000000000023</v>
      </c>
      <c r="I27" s="3">
        <v>2</v>
      </c>
      <c r="J27" s="3">
        <v>2</v>
      </c>
      <c r="K27" s="3">
        <f t="shared" si="4"/>
        <v>1.6141896006850756</v>
      </c>
      <c r="L27" s="3"/>
      <c r="M27" s="3">
        <v>1.45</v>
      </c>
      <c r="N27" s="3">
        <v>2.66</v>
      </c>
      <c r="O27" s="3">
        <v>1.01</v>
      </c>
      <c r="P27" s="3">
        <v>2</v>
      </c>
      <c r="Q27" s="3">
        <v>3.23</v>
      </c>
      <c r="R27" s="3">
        <f t="shared" si="6"/>
        <v>0.64500000000000035</v>
      </c>
      <c r="S27" s="3">
        <v>2</v>
      </c>
      <c r="T27" s="3">
        <v>2</v>
      </c>
      <c r="U27" s="3">
        <v>2</v>
      </c>
      <c r="V27" s="3"/>
      <c r="W27" s="3">
        <v>1.68</v>
      </c>
      <c r="X27" s="3">
        <v>3.55</v>
      </c>
      <c r="Y27" s="3">
        <v>2.15</v>
      </c>
      <c r="Z27" s="3">
        <v>2.5</v>
      </c>
      <c r="AA27" s="3">
        <v>5</v>
      </c>
      <c r="AB27" s="3">
        <f t="shared" si="10"/>
        <v>0.94000000000000028</v>
      </c>
      <c r="AC27" s="3">
        <v>3</v>
      </c>
      <c r="AD27" s="3">
        <v>3</v>
      </c>
      <c r="AE27" s="3">
        <v>3</v>
      </c>
      <c r="AF27" s="3"/>
      <c r="AG27" s="3">
        <v>2.16</v>
      </c>
      <c r="AH27" s="3">
        <v>3.55</v>
      </c>
      <c r="AI27" s="3">
        <v>5</v>
      </c>
      <c r="AJ27" s="3">
        <v>2.5</v>
      </c>
      <c r="AK27" s="3">
        <v>5</v>
      </c>
      <c r="AL27" s="3">
        <f t="shared" si="14"/>
        <v>1.0950000000000002</v>
      </c>
      <c r="AM27" s="3">
        <v>3</v>
      </c>
      <c r="AN27" s="3">
        <v>3</v>
      </c>
      <c r="AO27" s="3">
        <v>3</v>
      </c>
      <c r="AP27" s="3"/>
      <c r="AQ27" s="3">
        <v>2.7</v>
      </c>
      <c r="AR27" s="3">
        <v>3.55</v>
      </c>
      <c r="AS27" s="3">
        <v>5</v>
      </c>
      <c r="AT27" s="3">
        <v>3</v>
      </c>
      <c r="AU27" s="3">
        <v>5</v>
      </c>
      <c r="AV27" s="3">
        <f t="shared" si="18"/>
        <v>1.3700000000000008</v>
      </c>
      <c r="AW27" s="3">
        <v>5</v>
      </c>
      <c r="AX27" s="3">
        <v>5</v>
      </c>
      <c r="AY27" s="3">
        <v>5</v>
      </c>
      <c r="AZ27" s="3"/>
      <c r="BA27" s="3">
        <v>3.21</v>
      </c>
      <c r="BB27" s="3">
        <v>3.55</v>
      </c>
      <c r="BC27" s="3">
        <v>5</v>
      </c>
      <c r="BD27" s="3">
        <v>3</v>
      </c>
      <c r="BE27" s="3">
        <v>5</v>
      </c>
      <c r="BF27" s="3">
        <f t="shared" si="22"/>
        <v>1.5049999999999992</v>
      </c>
      <c r="BG27" s="3">
        <v>5</v>
      </c>
      <c r="BH27" s="3">
        <v>5</v>
      </c>
      <c r="BI27" s="3">
        <v>5</v>
      </c>
    </row>
    <row r="28" spans="1:61" x14ac:dyDescent="0.3">
      <c r="A28">
        <v>19</v>
      </c>
      <c r="C28" s="3">
        <v>1.17</v>
      </c>
      <c r="D28" s="3">
        <v>0.33</v>
      </c>
      <c r="E28" s="3">
        <v>0.56000000000000005</v>
      </c>
      <c r="F28" s="3">
        <v>2</v>
      </c>
      <c r="G28" s="3">
        <v>1.1100000000000001</v>
      </c>
      <c r="H28" s="3">
        <f t="shared" si="1"/>
        <v>0.40000000000000024</v>
      </c>
      <c r="I28" s="3">
        <v>2</v>
      </c>
      <c r="J28" s="3">
        <v>2</v>
      </c>
      <c r="K28" s="3">
        <f t="shared" si="4"/>
        <v>1.8563180407878368</v>
      </c>
      <c r="L28" s="3"/>
      <c r="M28" s="3">
        <v>1.59</v>
      </c>
      <c r="N28" s="3">
        <v>3.19</v>
      </c>
      <c r="O28" s="3">
        <v>1.1100000000000001</v>
      </c>
      <c r="P28" s="3">
        <v>2</v>
      </c>
      <c r="Q28" s="3">
        <v>3.71</v>
      </c>
      <c r="R28" s="3">
        <f t="shared" si="6"/>
        <v>0.67000000000000037</v>
      </c>
      <c r="S28" s="3">
        <v>2</v>
      </c>
      <c r="T28" s="3">
        <v>2</v>
      </c>
      <c r="U28" s="3">
        <v>2</v>
      </c>
      <c r="V28" s="3"/>
      <c r="W28" s="3">
        <v>1.85</v>
      </c>
      <c r="X28" s="3">
        <v>4.26</v>
      </c>
      <c r="Y28" s="3">
        <v>2.48</v>
      </c>
      <c r="Z28" s="3">
        <v>2.5</v>
      </c>
      <c r="AA28" s="3">
        <v>5</v>
      </c>
      <c r="AB28" s="3">
        <f t="shared" si="10"/>
        <v>0.98000000000000032</v>
      </c>
      <c r="AC28" s="3">
        <v>3</v>
      </c>
      <c r="AD28" s="3">
        <v>3</v>
      </c>
      <c r="AE28" s="3">
        <v>3</v>
      </c>
      <c r="AF28" s="3"/>
      <c r="AG28" s="3">
        <v>2.37</v>
      </c>
      <c r="AH28" s="3">
        <v>4.26</v>
      </c>
      <c r="AI28" s="3">
        <v>5</v>
      </c>
      <c r="AJ28" s="3">
        <v>2.5</v>
      </c>
      <c r="AK28" s="3">
        <v>5</v>
      </c>
      <c r="AL28" s="3">
        <f t="shared" si="14"/>
        <v>1.1400000000000001</v>
      </c>
      <c r="AM28" s="3">
        <v>3</v>
      </c>
      <c r="AN28" s="3">
        <v>3</v>
      </c>
      <c r="AO28" s="3">
        <v>3</v>
      </c>
      <c r="AP28" s="3"/>
      <c r="AQ28" s="3">
        <v>2.97</v>
      </c>
      <c r="AR28" s="3">
        <v>4.26</v>
      </c>
      <c r="AS28" s="3">
        <v>5</v>
      </c>
      <c r="AT28" s="3">
        <v>3</v>
      </c>
      <c r="AU28" s="3">
        <v>5</v>
      </c>
      <c r="AV28" s="3">
        <f t="shared" si="18"/>
        <v>1.4300000000000008</v>
      </c>
      <c r="AW28" s="3">
        <v>5</v>
      </c>
      <c r="AX28" s="3">
        <v>5</v>
      </c>
      <c r="AY28" s="3">
        <v>5</v>
      </c>
      <c r="AZ28" s="3"/>
      <c r="BA28" s="3">
        <v>3.53</v>
      </c>
      <c r="BB28" s="3">
        <v>4.26</v>
      </c>
      <c r="BC28" s="3">
        <v>5</v>
      </c>
      <c r="BD28" s="3">
        <v>3</v>
      </c>
      <c r="BE28" s="3">
        <v>5</v>
      </c>
      <c r="BF28" s="3">
        <f t="shared" si="22"/>
        <v>1.5699999999999992</v>
      </c>
      <c r="BG28" s="3">
        <v>5</v>
      </c>
      <c r="BH28" s="3">
        <v>5</v>
      </c>
      <c r="BI28" s="3">
        <v>5</v>
      </c>
    </row>
    <row r="29" spans="1:61" x14ac:dyDescent="0.3">
      <c r="A29">
        <v>20</v>
      </c>
      <c r="C29" s="3">
        <v>1.26</v>
      </c>
      <c r="D29" s="3">
        <v>0.37</v>
      </c>
      <c r="E29" s="3">
        <v>0.61</v>
      </c>
      <c r="F29" s="3">
        <v>2</v>
      </c>
      <c r="G29" s="3">
        <v>1.22</v>
      </c>
      <c r="H29" s="3">
        <f t="shared" si="1"/>
        <v>0.41500000000000026</v>
      </c>
      <c r="I29" s="3">
        <v>2</v>
      </c>
      <c r="J29" s="3">
        <v>2</v>
      </c>
      <c r="K29" s="12">
        <v>2</v>
      </c>
      <c r="L29" s="3"/>
      <c r="M29" s="3">
        <v>1.72</v>
      </c>
      <c r="N29" s="3">
        <v>3.7</v>
      </c>
      <c r="O29" s="3">
        <v>1.22</v>
      </c>
      <c r="P29" s="3">
        <v>2</v>
      </c>
      <c r="Q29" s="3">
        <v>4.2699999999999996</v>
      </c>
      <c r="R29" s="3">
        <f t="shared" si="6"/>
        <v>0.6950000000000004</v>
      </c>
      <c r="S29" s="3">
        <v>2</v>
      </c>
      <c r="T29" s="3">
        <v>2</v>
      </c>
      <c r="U29" s="3">
        <v>2</v>
      </c>
      <c r="V29" s="3"/>
      <c r="W29" s="3">
        <v>2</v>
      </c>
      <c r="X29" s="3">
        <v>4.5</v>
      </c>
      <c r="Y29" s="3">
        <v>2.85</v>
      </c>
      <c r="Z29" s="3">
        <v>2.5</v>
      </c>
      <c r="AA29" s="3">
        <v>5</v>
      </c>
      <c r="AB29" s="3">
        <f t="shared" si="10"/>
        <v>1.0200000000000002</v>
      </c>
      <c r="AC29" s="3">
        <v>3</v>
      </c>
      <c r="AD29" s="3">
        <v>3</v>
      </c>
      <c r="AE29" s="3">
        <v>3</v>
      </c>
      <c r="AF29" s="3"/>
      <c r="AG29" s="3">
        <v>2.56</v>
      </c>
      <c r="AH29" s="3">
        <v>4.5</v>
      </c>
      <c r="AI29" s="3">
        <v>5</v>
      </c>
      <c r="AJ29" s="3">
        <v>2.5</v>
      </c>
      <c r="AK29" s="3">
        <v>5</v>
      </c>
      <c r="AL29" s="3">
        <f t="shared" si="14"/>
        <v>1.1850000000000001</v>
      </c>
      <c r="AM29" s="3">
        <v>3</v>
      </c>
      <c r="AN29" s="3">
        <v>3</v>
      </c>
      <c r="AO29" s="3">
        <v>3</v>
      </c>
      <c r="AP29" s="3"/>
      <c r="AQ29" s="3">
        <v>3.21</v>
      </c>
      <c r="AR29" s="3">
        <v>4.5</v>
      </c>
      <c r="AS29" s="3">
        <v>5</v>
      </c>
      <c r="AT29" s="3">
        <v>3</v>
      </c>
      <c r="AU29" s="3">
        <v>5</v>
      </c>
      <c r="AV29" s="3">
        <f t="shared" si="18"/>
        <v>1.4900000000000009</v>
      </c>
      <c r="AW29" s="3">
        <v>5</v>
      </c>
      <c r="AX29" s="3">
        <v>5</v>
      </c>
      <c r="AY29" s="3">
        <v>5</v>
      </c>
      <c r="AZ29" s="3"/>
      <c r="BA29" s="3">
        <v>3.81</v>
      </c>
      <c r="BB29" s="3">
        <v>4.5</v>
      </c>
      <c r="BC29" s="3">
        <v>5</v>
      </c>
      <c r="BD29" s="3">
        <v>3</v>
      </c>
      <c r="BE29" s="3">
        <v>5</v>
      </c>
      <c r="BF29" s="3">
        <f t="shared" si="22"/>
        <v>1.6349999999999991</v>
      </c>
      <c r="BG29" s="3">
        <v>5</v>
      </c>
      <c r="BH29" s="3">
        <v>5</v>
      </c>
      <c r="BI29" s="3">
        <v>5</v>
      </c>
    </row>
    <row r="30" spans="1:61" x14ac:dyDescent="0.3">
      <c r="A30">
        <v>21</v>
      </c>
      <c r="C30" s="3">
        <v>1.33</v>
      </c>
      <c r="D30" s="3">
        <v>0.4</v>
      </c>
      <c r="E30" s="3">
        <v>0.67</v>
      </c>
      <c r="F30" s="3">
        <v>2</v>
      </c>
      <c r="G30" s="3">
        <v>1.35</v>
      </c>
      <c r="H30" s="3">
        <f t="shared" si="1"/>
        <v>0.43000000000000027</v>
      </c>
      <c r="I30" s="3">
        <v>2</v>
      </c>
      <c r="J30" s="3">
        <v>2</v>
      </c>
      <c r="K30" s="3">
        <v>2</v>
      </c>
      <c r="L30" s="3"/>
      <c r="M30" s="3">
        <v>1.82</v>
      </c>
      <c r="N30" s="3">
        <v>3.7</v>
      </c>
      <c r="O30" s="3">
        <v>1.35</v>
      </c>
      <c r="P30" s="3">
        <v>2</v>
      </c>
      <c r="Q30" s="3">
        <v>4.91</v>
      </c>
      <c r="R30" s="3">
        <f t="shared" si="6"/>
        <v>0.72000000000000042</v>
      </c>
      <c r="S30" s="3">
        <v>2</v>
      </c>
      <c r="T30" s="3">
        <v>2</v>
      </c>
      <c r="U30" s="3">
        <v>2</v>
      </c>
      <c r="V30" s="3"/>
      <c r="W30" s="3">
        <v>2.12</v>
      </c>
      <c r="X30" s="3">
        <v>4.5</v>
      </c>
      <c r="Y30" s="3">
        <v>3.27</v>
      </c>
      <c r="Z30" s="3">
        <v>2.5</v>
      </c>
      <c r="AA30" s="3">
        <v>5</v>
      </c>
      <c r="AB30" s="3">
        <f t="shared" si="10"/>
        <v>1.0600000000000003</v>
      </c>
      <c r="AC30" s="3">
        <v>3</v>
      </c>
      <c r="AD30" s="3">
        <v>3</v>
      </c>
      <c r="AE30" s="3">
        <v>3</v>
      </c>
      <c r="AF30" s="3"/>
      <c r="AG30" s="3">
        <v>2.72</v>
      </c>
      <c r="AH30" s="3">
        <v>4.5</v>
      </c>
      <c r="AI30" s="3">
        <v>5</v>
      </c>
      <c r="AJ30" s="3">
        <v>2.5</v>
      </c>
      <c r="AK30" s="3">
        <v>5</v>
      </c>
      <c r="AL30" s="3">
        <f t="shared" si="14"/>
        <v>1.23</v>
      </c>
      <c r="AM30" s="3">
        <v>3</v>
      </c>
      <c r="AN30" s="3">
        <v>3</v>
      </c>
      <c r="AO30" s="3">
        <v>3</v>
      </c>
      <c r="AP30" s="3"/>
      <c r="AQ30" s="3">
        <v>3.4</v>
      </c>
      <c r="AR30" s="3">
        <v>4.5</v>
      </c>
      <c r="AS30" s="3">
        <v>5</v>
      </c>
      <c r="AT30" s="3">
        <v>3</v>
      </c>
      <c r="AU30" s="3">
        <v>5</v>
      </c>
      <c r="AV30" s="3">
        <f t="shared" si="18"/>
        <v>1.5500000000000009</v>
      </c>
      <c r="AW30" s="3">
        <v>5</v>
      </c>
      <c r="AX30" s="3">
        <v>5</v>
      </c>
      <c r="AY30" s="3">
        <v>5</v>
      </c>
      <c r="AZ30" s="3"/>
      <c r="BA30" s="3">
        <v>4.04</v>
      </c>
      <c r="BB30" s="3">
        <v>4.5</v>
      </c>
      <c r="BC30" s="3">
        <v>5</v>
      </c>
      <c r="BD30" s="3">
        <v>3</v>
      </c>
      <c r="BE30" s="3">
        <v>5</v>
      </c>
      <c r="BF30" s="3">
        <f t="shared" si="22"/>
        <v>1.6999999999999991</v>
      </c>
      <c r="BG30" s="3">
        <v>5</v>
      </c>
      <c r="BH30" s="3">
        <v>5</v>
      </c>
      <c r="BI30" s="3">
        <v>5</v>
      </c>
    </row>
    <row r="31" spans="1:61" x14ac:dyDescent="0.3">
      <c r="A31">
        <v>22</v>
      </c>
      <c r="C31" s="3">
        <v>1.38</v>
      </c>
      <c r="D31" s="3">
        <v>0.44</v>
      </c>
      <c r="E31" s="3">
        <v>0.74</v>
      </c>
      <c r="F31" s="3">
        <v>2</v>
      </c>
      <c r="G31" s="3">
        <v>1.48</v>
      </c>
      <c r="H31" s="3">
        <f t="shared" si="1"/>
        <v>0.44500000000000028</v>
      </c>
      <c r="I31" s="3">
        <v>2</v>
      </c>
      <c r="J31" s="3">
        <v>2</v>
      </c>
      <c r="K31" s="3">
        <v>2</v>
      </c>
      <c r="L31" s="3"/>
      <c r="M31" s="3">
        <v>1.89</v>
      </c>
      <c r="N31" s="3">
        <v>3.7</v>
      </c>
      <c r="O31" s="3">
        <v>1.48</v>
      </c>
      <c r="P31" s="3">
        <v>2</v>
      </c>
      <c r="Q31" s="3">
        <v>5</v>
      </c>
      <c r="R31" s="3">
        <f t="shared" si="6"/>
        <v>0.74500000000000044</v>
      </c>
      <c r="S31" s="3">
        <v>2</v>
      </c>
      <c r="T31" s="3">
        <v>2</v>
      </c>
      <c r="U31" s="3">
        <v>2</v>
      </c>
      <c r="V31" s="3"/>
      <c r="W31" s="3">
        <v>2.2000000000000002</v>
      </c>
      <c r="X31" s="3">
        <v>4.5</v>
      </c>
      <c r="Y31" s="3">
        <v>3.76</v>
      </c>
      <c r="Z31" s="3">
        <v>2.5</v>
      </c>
      <c r="AA31" s="3">
        <v>5</v>
      </c>
      <c r="AB31" s="3">
        <f t="shared" si="10"/>
        <v>1.1000000000000003</v>
      </c>
      <c r="AC31" s="3">
        <v>3</v>
      </c>
      <c r="AD31" s="3">
        <v>3</v>
      </c>
      <c r="AE31" s="3">
        <v>3</v>
      </c>
      <c r="AF31" s="3"/>
      <c r="AG31" s="3">
        <v>2.82</v>
      </c>
      <c r="AH31" s="3">
        <v>4.5</v>
      </c>
      <c r="AI31" s="3">
        <v>5</v>
      </c>
      <c r="AJ31" s="3">
        <v>2.5</v>
      </c>
      <c r="AK31" s="3">
        <v>5</v>
      </c>
      <c r="AL31" s="3">
        <f t="shared" si="14"/>
        <v>1.2749999999999999</v>
      </c>
      <c r="AM31" s="3">
        <v>3</v>
      </c>
      <c r="AN31" s="3">
        <v>3</v>
      </c>
      <c r="AO31" s="3">
        <v>3</v>
      </c>
      <c r="AP31" s="3"/>
      <c r="AQ31" s="3">
        <v>3.54</v>
      </c>
      <c r="AR31" s="3">
        <v>4.5</v>
      </c>
      <c r="AS31" s="3">
        <v>5</v>
      </c>
      <c r="AT31" s="3">
        <v>3</v>
      </c>
      <c r="AU31" s="3">
        <v>5</v>
      </c>
      <c r="AV31" s="3">
        <f t="shared" si="18"/>
        <v>1.610000000000001</v>
      </c>
      <c r="AW31" s="3">
        <v>5</v>
      </c>
      <c r="AX31" s="3">
        <v>5</v>
      </c>
      <c r="AY31" s="3">
        <v>5</v>
      </c>
      <c r="AZ31" s="3"/>
      <c r="BA31" s="3">
        <v>4.2</v>
      </c>
      <c r="BB31" s="3">
        <v>4.5</v>
      </c>
      <c r="BC31" s="3">
        <v>5</v>
      </c>
      <c r="BD31" s="3">
        <v>3</v>
      </c>
      <c r="BE31" s="3">
        <v>5</v>
      </c>
      <c r="BF31" s="3">
        <f t="shared" si="22"/>
        <v>1.764999999999999</v>
      </c>
      <c r="BG31" s="3">
        <v>5</v>
      </c>
      <c r="BH31" s="3">
        <v>5</v>
      </c>
      <c r="BI31" s="3">
        <v>5</v>
      </c>
    </row>
    <row r="32" spans="1:61" x14ac:dyDescent="0.3">
      <c r="A32">
        <v>23</v>
      </c>
      <c r="C32" s="3">
        <v>1.4</v>
      </c>
      <c r="D32" s="3">
        <v>0.49</v>
      </c>
      <c r="E32" s="3">
        <v>0.81</v>
      </c>
      <c r="F32" s="3">
        <v>2</v>
      </c>
      <c r="G32" s="3">
        <v>1.63</v>
      </c>
      <c r="H32" s="3">
        <f t="shared" si="1"/>
        <v>0.4600000000000003</v>
      </c>
      <c r="I32" s="3">
        <v>2</v>
      </c>
      <c r="J32" s="3">
        <v>2</v>
      </c>
      <c r="K32" s="3">
        <v>2</v>
      </c>
      <c r="L32" s="3"/>
      <c r="M32" s="3">
        <v>1.93</v>
      </c>
      <c r="N32" s="3">
        <v>3.7</v>
      </c>
      <c r="O32" s="3">
        <v>1.63</v>
      </c>
      <c r="P32" s="3">
        <v>2</v>
      </c>
      <c r="Q32" s="3">
        <v>5</v>
      </c>
      <c r="R32" s="3">
        <f t="shared" si="6"/>
        <v>0.77000000000000046</v>
      </c>
      <c r="S32" s="3">
        <v>2</v>
      </c>
      <c r="T32" s="3">
        <v>2</v>
      </c>
      <c r="U32" s="3">
        <v>2</v>
      </c>
      <c r="V32" s="3"/>
      <c r="W32" s="3">
        <v>2.25</v>
      </c>
      <c r="X32" s="3">
        <v>4.5</v>
      </c>
      <c r="Y32" s="3">
        <v>4.33</v>
      </c>
      <c r="Z32" s="3">
        <v>2.5</v>
      </c>
      <c r="AA32" s="3">
        <v>5</v>
      </c>
      <c r="AB32" s="3">
        <f t="shared" si="10"/>
        <v>1.1400000000000003</v>
      </c>
      <c r="AC32" s="3">
        <v>3</v>
      </c>
      <c r="AD32" s="3">
        <v>3</v>
      </c>
      <c r="AE32" s="3">
        <v>3</v>
      </c>
      <c r="AF32" s="3"/>
      <c r="AG32" s="3">
        <v>2.88</v>
      </c>
      <c r="AH32" s="3">
        <v>4.5</v>
      </c>
      <c r="AI32" s="3">
        <v>5</v>
      </c>
      <c r="AJ32" s="3">
        <v>2.5</v>
      </c>
      <c r="AK32" s="3">
        <v>5</v>
      </c>
      <c r="AL32" s="3">
        <f t="shared" si="14"/>
        <v>1.3199999999999998</v>
      </c>
      <c r="AM32" s="3">
        <v>3</v>
      </c>
      <c r="AN32" s="3">
        <v>3</v>
      </c>
      <c r="AO32" s="3">
        <v>3</v>
      </c>
      <c r="AP32" s="3"/>
      <c r="AQ32" s="3">
        <v>3.61</v>
      </c>
      <c r="AR32" s="3">
        <v>4.5</v>
      </c>
      <c r="AS32" s="3">
        <v>5</v>
      </c>
      <c r="AT32" s="3">
        <v>3</v>
      </c>
      <c r="AU32" s="3">
        <v>5</v>
      </c>
      <c r="AV32" s="3">
        <f t="shared" si="18"/>
        <v>1.670000000000001</v>
      </c>
      <c r="AW32" s="3">
        <v>5</v>
      </c>
      <c r="AX32" s="3">
        <v>5</v>
      </c>
      <c r="AY32" s="3">
        <v>5</v>
      </c>
      <c r="AZ32" s="3"/>
      <c r="BA32" s="3">
        <v>4.29</v>
      </c>
      <c r="BB32" s="3">
        <v>4.5</v>
      </c>
      <c r="BC32" s="3">
        <v>5</v>
      </c>
      <c r="BD32" s="3">
        <v>3</v>
      </c>
      <c r="BE32" s="3">
        <v>5</v>
      </c>
      <c r="BF32" s="3">
        <f t="shared" si="22"/>
        <v>1.829999999999999</v>
      </c>
      <c r="BG32" s="3">
        <v>5</v>
      </c>
      <c r="BH32" s="3">
        <v>5</v>
      </c>
      <c r="BI32" s="3">
        <v>5</v>
      </c>
    </row>
    <row r="33" spans="1:61" x14ac:dyDescent="0.3">
      <c r="A33">
        <v>24</v>
      </c>
      <c r="C33" s="3">
        <v>1.4</v>
      </c>
      <c r="D33" s="3">
        <v>0.54</v>
      </c>
      <c r="E33" s="3">
        <v>0.9</v>
      </c>
      <c r="F33" s="3">
        <v>2</v>
      </c>
      <c r="G33" s="3">
        <v>1.79</v>
      </c>
      <c r="H33" s="3">
        <f t="shared" si="1"/>
        <v>0.47500000000000031</v>
      </c>
      <c r="I33" s="3">
        <v>2</v>
      </c>
      <c r="J33" s="3">
        <v>2</v>
      </c>
      <c r="K33" s="3">
        <v>2</v>
      </c>
      <c r="L33" s="3"/>
      <c r="M33" s="3">
        <v>1.93</v>
      </c>
      <c r="N33" s="3">
        <v>3.7</v>
      </c>
      <c r="O33" s="3">
        <v>1.79</v>
      </c>
      <c r="P33" s="3">
        <v>2</v>
      </c>
      <c r="Q33" s="3">
        <v>5</v>
      </c>
      <c r="R33" s="3">
        <f t="shared" si="6"/>
        <v>0.79500000000000048</v>
      </c>
      <c r="S33" s="3">
        <v>2</v>
      </c>
      <c r="T33" s="3">
        <v>2</v>
      </c>
      <c r="U33" s="3">
        <v>2</v>
      </c>
      <c r="V33" s="3"/>
      <c r="W33" s="3">
        <v>2.25</v>
      </c>
      <c r="X33" s="3">
        <v>4.5</v>
      </c>
      <c r="Y33" s="3">
        <v>4.9800000000000004</v>
      </c>
      <c r="Z33" s="3">
        <v>2.5</v>
      </c>
      <c r="AA33" s="3">
        <v>5</v>
      </c>
      <c r="AB33" s="3">
        <f t="shared" si="10"/>
        <v>1.1800000000000004</v>
      </c>
      <c r="AC33" s="3">
        <v>3</v>
      </c>
      <c r="AD33" s="3">
        <v>3</v>
      </c>
      <c r="AE33" s="3">
        <v>3</v>
      </c>
      <c r="AF33" s="3"/>
      <c r="AG33" s="3">
        <v>2.88</v>
      </c>
      <c r="AH33" s="3">
        <v>4.5</v>
      </c>
      <c r="AI33" s="3">
        <v>5</v>
      </c>
      <c r="AJ33" s="3">
        <v>2.5</v>
      </c>
      <c r="AK33" s="3">
        <v>5</v>
      </c>
      <c r="AL33" s="3">
        <f t="shared" si="14"/>
        <v>1.3649999999999998</v>
      </c>
      <c r="AM33" s="3">
        <v>3</v>
      </c>
      <c r="AN33" s="3">
        <v>3</v>
      </c>
      <c r="AO33" s="3">
        <v>3</v>
      </c>
      <c r="AP33" s="3"/>
      <c r="AQ33" s="3">
        <v>3.61</v>
      </c>
      <c r="AR33" s="3">
        <v>4.5</v>
      </c>
      <c r="AS33" s="3">
        <v>5</v>
      </c>
      <c r="AT33" s="3">
        <v>3</v>
      </c>
      <c r="AU33" s="3">
        <v>5</v>
      </c>
      <c r="AV33" s="3">
        <f t="shared" si="18"/>
        <v>1.7300000000000011</v>
      </c>
      <c r="AW33" s="3">
        <v>5</v>
      </c>
      <c r="AX33" s="3">
        <v>5</v>
      </c>
      <c r="AY33" s="3">
        <v>5</v>
      </c>
      <c r="AZ33" s="3"/>
      <c r="BA33" s="3">
        <v>4.29</v>
      </c>
      <c r="BB33" s="3">
        <v>4.5</v>
      </c>
      <c r="BC33" s="3">
        <v>5</v>
      </c>
      <c r="BD33" s="3">
        <v>3</v>
      </c>
      <c r="BE33" s="3">
        <v>5</v>
      </c>
      <c r="BF33" s="3">
        <f t="shared" si="22"/>
        <v>1.8949999999999989</v>
      </c>
      <c r="BG33" s="3">
        <v>5</v>
      </c>
      <c r="BH33" s="3">
        <v>5</v>
      </c>
      <c r="BI33" s="3">
        <v>5</v>
      </c>
    </row>
    <row r="34" spans="1:61" x14ac:dyDescent="0.3">
      <c r="A34">
        <v>25</v>
      </c>
      <c r="C34" s="3">
        <v>1.4</v>
      </c>
      <c r="D34" s="3">
        <v>0.59</v>
      </c>
      <c r="E34" s="3">
        <v>0.98</v>
      </c>
      <c r="F34" s="3">
        <v>2</v>
      </c>
      <c r="G34" s="3">
        <v>1.97</v>
      </c>
      <c r="H34" s="3">
        <f t="shared" si="1"/>
        <v>0.49000000000000032</v>
      </c>
      <c r="I34" s="3">
        <v>2</v>
      </c>
      <c r="J34" s="3">
        <v>2</v>
      </c>
      <c r="K34" s="3">
        <v>2</v>
      </c>
      <c r="L34" s="3"/>
      <c r="M34" s="3">
        <v>1.93</v>
      </c>
      <c r="N34" s="3">
        <v>3.7</v>
      </c>
      <c r="O34" s="3">
        <v>1.97</v>
      </c>
      <c r="P34" s="3">
        <v>2</v>
      </c>
      <c r="Q34" s="3">
        <v>5</v>
      </c>
      <c r="R34" s="3">
        <f t="shared" si="6"/>
        <v>0.82000000000000051</v>
      </c>
      <c r="S34" s="3">
        <v>2</v>
      </c>
      <c r="T34" s="3">
        <v>2</v>
      </c>
      <c r="U34" s="3">
        <v>2</v>
      </c>
      <c r="V34" s="3"/>
      <c r="W34" s="3">
        <v>2.25</v>
      </c>
      <c r="X34" s="3">
        <v>4.5</v>
      </c>
      <c r="Y34" s="3">
        <v>5</v>
      </c>
      <c r="Z34" s="3">
        <v>2.5</v>
      </c>
      <c r="AA34" s="3">
        <v>5</v>
      </c>
      <c r="AB34" s="3">
        <f t="shared" si="10"/>
        <v>1.2200000000000004</v>
      </c>
      <c r="AC34" s="3">
        <v>3</v>
      </c>
      <c r="AD34" s="3">
        <v>3</v>
      </c>
      <c r="AE34" s="3">
        <v>3</v>
      </c>
      <c r="AF34" s="3"/>
      <c r="AG34" s="3">
        <v>2.88</v>
      </c>
      <c r="AH34" s="3">
        <v>4.5</v>
      </c>
      <c r="AI34" s="3">
        <v>5</v>
      </c>
      <c r="AJ34" s="3">
        <v>2.5</v>
      </c>
      <c r="AK34" s="3">
        <v>5</v>
      </c>
      <c r="AL34" s="3">
        <f t="shared" si="14"/>
        <v>1.4099999999999997</v>
      </c>
      <c r="AM34" s="3">
        <v>3</v>
      </c>
      <c r="AN34" s="3">
        <v>3</v>
      </c>
      <c r="AO34" s="3">
        <v>3</v>
      </c>
      <c r="AP34" s="3"/>
      <c r="AQ34" s="3">
        <v>3.61</v>
      </c>
      <c r="AR34" s="3">
        <v>4.5</v>
      </c>
      <c r="AS34" s="3">
        <v>5</v>
      </c>
      <c r="AT34" s="3">
        <v>3</v>
      </c>
      <c r="AU34" s="3">
        <v>5</v>
      </c>
      <c r="AV34" s="3">
        <f t="shared" si="18"/>
        <v>1.7900000000000011</v>
      </c>
      <c r="AW34" s="3">
        <v>5</v>
      </c>
      <c r="AX34" s="3">
        <v>5</v>
      </c>
      <c r="AY34" s="3">
        <v>5</v>
      </c>
      <c r="AZ34" s="3"/>
      <c r="BA34" s="3">
        <v>4.29</v>
      </c>
      <c r="BB34" s="3">
        <v>4.5</v>
      </c>
      <c r="BC34" s="3">
        <v>5</v>
      </c>
      <c r="BD34" s="3">
        <v>3</v>
      </c>
      <c r="BE34" s="3">
        <v>5</v>
      </c>
      <c r="BF34" s="3">
        <f t="shared" si="22"/>
        <v>1.9599999999999989</v>
      </c>
      <c r="BG34" s="3">
        <v>5</v>
      </c>
      <c r="BH34" s="3">
        <v>5</v>
      </c>
      <c r="BI34" s="3">
        <v>5</v>
      </c>
    </row>
    <row r="35" spans="1:61" x14ac:dyDescent="0.3">
      <c r="A35">
        <v>26</v>
      </c>
      <c r="C35" s="3"/>
      <c r="D35" s="3">
        <v>0.65</v>
      </c>
      <c r="E35" s="3">
        <v>1.08</v>
      </c>
      <c r="F35" s="3"/>
      <c r="G35" s="3">
        <v>2.17</v>
      </c>
      <c r="H35" s="3">
        <f t="shared" si="1"/>
        <v>0.50500000000000034</v>
      </c>
      <c r="I35" s="3"/>
      <c r="J35" s="3"/>
      <c r="K35" s="3"/>
      <c r="L35" s="3"/>
      <c r="M35" s="3"/>
      <c r="N35" s="3"/>
      <c r="O35" s="3">
        <v>2.17</v>
      </c>
      <c r="P35" s="3"/>
      <c r="Q35" s="3"/>
      <c r="R35" s="3">
        <f t="shared" si="6"/>
        <v>0.84500000000000053</v>
      </c>
      <c r="S35" s="3"/>
      <c r="T35" s="3"/>
      <c r="U35" s="3"/>
      <c r="V35" s="3"/>
      <c r="W35" s="3"/>
      <c r="X35" s="3"/>
      <c r="Y35" s="3"/>
      <c r="Z35" s="3"/>
      <c r="AA35" s="3"/>
      <c r="AB35" s="3">
        <f t="shared" si="10"/>
        <v>1.2600000000000005</v>
      </c>
      <c r="AC35" s="3"/>
      <c r="AD35" s="3"/>
      <c r="AE35" s="3"/>
      <c r="AF35" s="3"/>
      <c r="AG35" s="3"/>
      <c r="AH35" s="3"/>
      <c r="AI35" s="3"/>
      <c r="AJ35" s="3"/>
      <c r="AK35" s="3"/>
      <c r="AL35" s="3">
        <f t="shared" si="14"/>
        <v>1.4549999999999996</v>
      </c>
      <c r="AM35" s="3"/>
      <c r="AN35" s="3"/>
      <c r="AO35" s="3"/>
      <c r="AP35" s="3"/>
      <c r="AQ35" s="3"/>
      <c r="AR35" s="3"/>
      <c r="AS35" s="3"/>
      <c r="AT35" s="3"/>
      <c r="AU35" s="3"/>
      <c r="AV35" s="3">
        <f t="shared" si="18"/>
        <v>1.8500000000000012</v>
      </c>
      <c r="AW35" s="3"/>
      <c r="AX35" s="3"/>
      <c r="AY35" s="3"/>
      <c r="AZ35" s="3"/>
      <c r="BA35" s="3"/>
      <c r="BB35" s="3"/>
      <c r="BC35" s="3"/>
      <c r="BD35" s="3"/>
      <c r="BE35" s="3"/>
      <c r="BF35" s="3">
        <f t="shared" si="22"/>
        <v>2.024999999999999</v>
      </c>
      <c r="BG35" s="3"/>
      <c r="BH35" s="3"/>
      <c r="BI35" s="3"/>
    </row>
    <row r="36" spans="1:61" x14ac:dyDescent="0.3">
      <c r="A36">
        <v>27</v>
      </c>
      <c r="C36" s="3"/>
      <c r="D36" s="3">
        <v>0.72</v>
      </c>
      <c r="E36" s="3">
        <v>1.19</v>
      </c>
      <c r="F36" s="3"/>
      <c r="G36" s="3">
        <v>2.38</v>
      </c>
      <c r="H36" s="3">
        <f t="shared" si="1"/>
        <v>0.52000000000000035</v>
      </c>
      <c r="I36" s="3"/>
      <c r="J36" s="3"/>
      <c r="K36" s="3"/>
      <c r="L36" s="3"/>
      <c r="M36" s="3"/>
      <c r="N36" s="3"/>
      <c r="O36" s="3">
        <v>2.38</v>
      </c>
      <c r="P36" s="3"/>
      <c r="Q36" s="3"/>
      <c r="R36" s="3">
        <f t="shared" si="6"/>
        <v>0.87000000000000055</v>
      </c>
      <c r="S36" s="3"/>
      <c r="T36" s="3"/>
      <c r="U36" s="3"/>
      <c r="V36" s="3"/>
      <c r="W36" s="3"/>
      <c r="X36" s="3"/>
      <c r="Y36" s="3"/>
      <c r="Z36" s="3"/>
      <c r="AA36" s="3"/>
      <c r="AB36" s="3">
        <f t="shared" si="10"/>
        <v>1.3000000000000005</v>
      </c>
      <c r="AC36" s="3"/>
      <c r="AD36" s="3"/>
      <c r="AE36" s="3"/>
      <c r="AF36" s="3"/>
      <c r="AG36" s="3"/>
      <c r="AH36" s="3"/>
      <c r="AI36" s="3"/>
      <c r="AJ36" s="3"/>
      <c r="AK36" s="3"/>
      <c r="AL36" s="3">
        <f t="shared" si="14"/>
        <v>1.4999999999999996</v>
      </c>
      <c r="AM36" s="3"/>
      <c r="AN36" s="3"/>
      <c r="AO36" s="3"/>
      <c r="AP36" s="3"/>
      <c r="AQ36" s="3"/>
      <c r="AR36" s="3"/>
      <c r="AS36" s="3"/>
      <c r="AT36" s="3"/>
      <c r="AU36" s="3"/>
      <c r="AV36" s="3">
        <f t="shared" si="18"/>
        <v>1.9100000000000013</v>
      </c>
      <c r="AW36" s="3"/>
      <c r="AX36" s="3"/>
      <c r="AY36" s="3"/>
      <c r="AZ36" s="3"/>
      <c r="BA36" s="3"/>
      <c r="BB36" s="3"/>
      <c r="BC36" s="3"/>
      <c r="BD36" s="3"/>
      <c r="BE36" s="3"/>
      <c r="BF36" s="3">
        <f t="shared" si="22"/>
        <v>2.089999999999999</v>
      </c>
      <c r="BG36" s="3"/>
      <c r="BH36" s="3"/>
      <c r="BI36" s="3"/>
    </row>
    <row r="37" spans="1:61" x14ac:dyDescent="0.3">
      <c r="A37">
        <v>28</v>
      </c>
      <c r="C37" s="3"/>
      <c r="D37" s="3">
        <v>0.79</v>
      </c>
      <c r="E37" s="3">
        <v>1.31</v>
      </c>
      <c r="F37" s="3"/>
      <c r="G37" s="3">
        <v>2.62</v>
      </c>
      <c r="H37" s="3">
        <f t="shared" si="1"/>
        <v>0.53500000000000036</v>
      </c>
      <c r="I37" s="3"/>
      <c r="J37" s="3"/>
      <c r="K37" s="3"/>
      <c r="L37" s="3"/>
      <c r="M37" s="3"/>
      <c r="N37" s="3"/>
      <c r="O37" s="3">
        <v>2.62</v>
      </c>
      <c r="P37" s="3"/>
      <c r="Q37" s="3"/>
      <c r="R37" s="3">
        <f t="shared" si="6"/>
        <v>0.89500000000000057</v>
      </c>
      <c r="S37" s="3"/>
      <c r="T37" s="3"/>
      <c r="U37" s="3"/>
      <c r="V37" s="3"/>
      <c r="W37" s="3"/>
      <c r="X37" s="3"/>
      <c r="Y37" s="3"/>
      <c r="Z37" s="3"/>
      <c r="AA37" s="3"/>
      <c r="AB37" s="3">
        <f t="shared" si="10"/>
        <v>1.3400000000000005</v>
      </c>
      <c r="AC37" s="3"/>
      <c r="AD37" s="3"/>
      <c r="AE37" s="3"/>
      <c r="AF37" s="3"/>
      <c r="AG37" s="3"/>
      <c r="AH37" s="3"/>
      <c r="AI37" s="3"/>
      <c r="AJ37" s="3"/>
      <c r="AK37" s="3"/>
      <c r="AL37" s="3">
        <f t="shared" si="14"/>
        <v>1.5449999999999995</v>
      </c>
      <c r="AM37" s="3"/>
      <c r="AN37" s="3"/>
      <c r="AO37" s="3"/>
      <c r="AP37" s="3"/>
      <c r="AQ37" s="3"/>
      <c r="AR37" s="3"/>
      <c r="AS37" s="3"/>
      <c r="AT37" s="3"/>
      <c r="AU37" s="3"/>
      <c r="AV37" s="3">
        <f t="shared" si="18"/>
        <v>1.9700000000000013</v>
      </c>
      <c r="AW37" s="3"/>
      <c r="AX37" s="3"/>
      <c r="AY37" s="3"/>
      <c r="AZ37" s="3"/>
      <c r="BA37" s="3"/>
      <c r="BB37" s="3"/>
      <c r="BC37" s="3"/>
      <c r="BD37" s="3"/>
      <c r="BE37" s="3"/>
      <c r="BF37" s="3">
        <f t="shared" si="22"/>
        <v>2.1549999999999989</v>
      </c>
      <c r="BG37" s="3"/>
      <c r="BH37" s="3"/>
      <c r="BI37" s="3"/>
    </row>
    <row r="38" spans="1:61" x14ac:dyDescent="0.3">
      <c r="A38">
        <v>29</v>
      </c>
      <c r="C38" s="3"/>
      <c r="D38" s="3">
        <v>0.87</v>
      </c>
      <c r="E38" s="3">
        <v>1.44</v>
      </c>
      <c r="F38" s="3"/>
      <c r="G38" s="3">
        <v>2.88</v>
      </c>
      <c r="H38" s="3">
        <f t="shared" si="1"/>
        <v>0.55000000000000038</v>
      </c>
      <c r="I38" s="3"/>
      <c r="J38" s="3"/>
      <c r="K38" s="3"/>
      <c r="L38" s="3"/>
      <c r="M38" s="3"/>
      <c r="N38" s="3"/>
      <c r="O38" s="3">
        <v>2.88</v>
      </c>
      <c r="P38" s="3"/>
      <c r="Q38" s="3"/>
      <c r="R38" s="3">
        <f t="shared" si="6"/>
        <v>0.9200000000000006</v>
      </c>
      <c r="S38" s="3"/>
      <c r="T38" s="3"/>
      <c r="U38" s="3"/>
      <c r="V38" s="3"/>
      <c r="W38" s="3"/>
      <c r="X38" s="3"/>
      <c r="Y38" s="3"/>
      <c r="Z38" s="3"/>
      <c r="AA38" s="3"/>
      <c r="AB38" s="3">
        <f t="shared" si="10"/>
        <v>1.3800000000000006</v>
      </c>
      <c r="AC38" s="3"/>
      <c r="AD38" s="3"/>
      <c r="AE38" s="3"/>
      <c r="AF38" s="3"/>
      <c r="AG38" s="3"/>
      <c r="AH38" s="3"/>
      <c r="AI38" s="3"/>
      <c r="AJ38" s="3"/>
      <c r="AK38" s="3"/>
      <c r="AL38" s="3">
        <f t="shared" si="14"/>
        <v>1.5899999999999994</v>
      </c>
      <c r="AM38" s="3"/>
      <c r="AN38" s="3"/>
      <c r="AO38" s="3"/>
      <c r="AP38" s="3"/>
      <c r="AQ38" s="3"/>
      <c r="AR38" s="3"/>
      <c r="AS38" s="3"/>
      <c r="AT38" s="3"/>
      <c r="AU38" s="3"/>
      <c r="AV38" s="3">
        <f t="shared" si="18"/>
        <v>2.0300000000000011</v>
      </c>
      <c r="AW38" s="3"/>
      <c r="AX38" s="3"/>
      <c r="AY38" s="3"/>
      <c r="AZ38" s="3"/>
      <c r="BA38" s="3"/>
      <c r="BB38" s="3"/>
      <c r="BC38" s="3"/>
      <c r="BD38" s="3"/>
      <c r="BE38" s="3"/>
      <c r="BF38" s="3">
        <f t="shared" si="22"/>
        <v>2.2199999999999989</v>
      </c>
      <c r="BG38" s="3"/>
      <c r="BH38" s="3"/>
      <c r="BI38" s="3"/>
    </row>
    <row r="39" spans="1:61" x14ac:dyDescent="0.3">
      <c r="A39">
        <v>30</v>
      </c>
      <c r="C39" s="3"/>
      <c r="D39" s="3">
        <v>0.95</v>
      </c>
      <c r="E39" s="3">
        <v>1.59</v>
      </c>
      <c r="F39" s="3"/>
      <c r="G39" s="3">
        <v>3.17</v>
      </c>
      <c r="H39" s="3">
        <f t="shared" si="1"/>
        <v>0.56500000000000039</v>
      </c>
      <c r="I39" s="3"/>
      <c r="J39" s="3"/>
      <c r="K39" s="3"/>
      <c r="L39" s="3"/>
      <c r="M39" s="3"/>
      <c r="N39" s="3"/>
      <c r="O39" s="3">
        <v>3.17</v>
      </c>
      <c r="P39" s="3"/>
      <c r="Q39" s="3"/>
      <c r="R39" s="3">
        <f t="shared" si="6"/>
        <v>0.94500000000000062</v>
      </c>
      <c r="S39" s="3"/>
      <c r="T39" s="3"/>
      <c r="U39" s="3"/>
      <c r="V39" s="3"/>
      <c r="W39" s="3"/>
      <c r="X39" s="3"/>
      <c r="Y39" s="3"/>
      <c r="Z39" s="3"/>
      <c r="AA39" s="3"/>
      <c r="AB39" s="3">
        <f t="shared" si="10"/>
        <v>1.4200000000000006</v>
      </c>
      <c r="AC39" s="3"/>
      <c r="AD39" s="3"/>
      <c r="AE39" s="3"/>
      <c r="AF39" s="3"/>
      <c r="AG39" s="3"/>
      <c r="AH39" s="3"/>
      <c r="AI39" s="3"/>
      <c r="AJ39" s="3"/>
      <c r="AK39" s="3"/>
      <c r="AL39" s="3">
        <f t="shared" si="14"/>
        <v>1.6349999999999993</v>
      </c>
      <c r="AM39" s="3"/>
      <c r="AN39" s="3"/>
      <c r="AO39" s="3"/>
      <c r="AP39" s="3"/>
      <c r="AQ39" s="3"/>
      <c r="AR39" s="3"/>
      <c r="AS39" s="3"/>
      <c r="AT39" s="3"/>
      <c r="AU39" s="3"/>
      <c r="AV39" s="3">
        <f t="shared" si="18"/>
        <v>2.0900000000000012</v>
      </c>
      <c r="AW39" s="3"/>
      <c r="AX39" s="3"/>
      <c r="AY39" s="3"/>
      <c r="AZ39" s="3"/>
      <c r="BA39" s="3"/>
      <c r="BB39" s="3"/>
      <c r="BC39" s="3"/>
      <c r="BD39" s="3"/>
      <c r="BE39" s="3"/>
      <c r="BF39" s="3">
        <f t="shared" si="22"/>
        <v>2.2849999999999988</v>
      </c>
      <c r="BG39" s="3"/>
      <c r="BH39" s="3"/>
      <c r="BI39" s="3"/>
    </row>
    <row r="40" spans="1:61" x14ac:dyDescent="0.3">
      <c r="A40">
        <v>31</v>
      </c>
      <c r="C40" s="3"/>
      <c r="D40" s="3">
        <v>1.05</v>
      </c>
      <c r="E40" s="3">
        <v>1.74</v>
      </c>
      <c r="F40" s="3"/>
      <c r="G40" s="3">
        <v>3.49</v>
      </c>
      <c r="H40" s="3">
        <f t="shared" si="1"/>
        <v>0.5800000000000004</v>
      </c>
      <c r="I40" s="3"/>
      <c r="J40" s="3"/>
      <c r="K40" s="3"/>
      <c r="L40" s="3"/>
      <c r="M40" s="3"/>
      <c r="N40" s="3"/>
      <c r="O40" s="3">
        <v>3.49</v>
      </c>
      <c r="P40" s="3"/>
      <c r="Q40" s="3"/>
      <c r="R40" s="3">
        <f t="shared" si="6"/>
        <v>0.97000000000000064</v>
      </c>
      <c r="S40" s="3"/>
      <c r="T40" s="3"/>
      <c r="U40" s="3"/>
      <c r="V40" s="3"/>
      <c r="W40" s="3"/>
      <c r="X40" s="3"/>
      <c r="Y40" s="3"/>
      <c r="Z40" s="3"/>
      <c r="AA40" s="3"/>
      <c r="AB40" s="3">
        <f t="shared" si="10"/>
        <v>1.4600000000000006</v>
      </c>
      <c r="AC40" s="3"/>
      <c r="AD40" s="3"/>
      <c r="AE40" s="3"/>
      <c r="AF40" s="3"/>
      <c r="AG40" s="3"/>
      <c r="AH40" s="3"/>
      <c r="AI40" s="3"/>
      <c r="AJ40" s="3"/>
      <c r="AK40" s="3"/>
      <c r="AL40" s="3">
        <f t="shared" si="14"/>
        <v>1.6799999999999993</v>
      </c>
      <c r="AM40" s="3"/>
      <c r="AN40" s="3"/>
      <c r="AO40" s="3"/>
      <c r="AP40" s="3"/>
      <c r="AQ40" s="3"/>
      <c r="AR40" s="3"/>
      <c r="AS40" s="3"/>
      <c r="AT40" s="3"/>
      <c r="AU40" s="3"/>
      <c r="AV40" s="3">
        <f t="shared" si="18"/>
        <v>2.1500000000000012</v>
      </c>
      <c r="AW40" s="3"/>
      <c r="AX40" s="3"/>
      <c r="AY40" s="3"/>
      <c r="AZ40" s="3"/>
      <c r="BA40" s="3"/>
      <c r="BB40" s="3"/>
      <c r="BC40" s="3"/>
      <c r="BD40" s="3"/>
      <c r="BE40" s="3"/>
      <c r="BF40" s="3">
        <f t="shared" si="22"/>
        <v>2.3499999999999988</v>
      </c>
      <c r="BG40" s="3"/>
      <c r="BH40" s="3"/>
      <c r="BI40" s="3"/>
    </row>
    <row r="41" spans="1:61" x14ac:dyDescent="0.3">
      <c r="A41">
        <v>32</v>
      </c>
      <c r="C41" s="3"/>
      <c r="D41" s="3">
        <v>1.1499999999999999</v>
      </c>
      <c r="E41" s="3">
        <v>1.92</v>
      </c>
      <c r="F41" s="3"/>
      <c r="G41" s="3">
        <v>3.84</v>
      </c>
      <c r="H41" s="3">
        <f t="shared" si="1"/>
        <v>0.59500000000000042</v>
      </c>
      <c r="I41" s="3"/>
      <c r="J41" s="3"/>
      <c r="K41" s="3"/>
      <c r="L41" s="3"/>
      <c r="M41" s="3"/>
      <c r="N41" s="3"/>
      <c r="O41" s="3">
        <v>3.84</v>
      </c>
      <c r="P41" s="3"/>
      <c r="Q41" s="3"/>
      <c r="R41" s="3">
        <f t="shared" si="6"/>
        <v>0.99500000000000066</v>
      </c>
      <c r="S41" s="3"/>
      <c r="T41" s="3"/>
      <c r="U41" s="3"/>
      <c r="V41" s="3"/>
      <c r="W41" s="3"/>
      <c r="X41" s="3"/>
      <c r="Y41" s="3"/>
      <c r="Z41" s="3"/>
      <c r="AA41" s="3"/>
      <c r="AB41" s="3">
        <f t="shared" si="10"/>
        <v>1.5000000000000007</v>
      </c>
      <c r="AC41" s="3"/>
      <c r="AD41" s="3"/>
      <c r="AE41" s="3"/>
      <c r="AF41" s="3"/>
      <c r="AG41" s="3"/>
      <c r="AH41" s="3"/>
      <c r="AI41" s="3"/>
      <c r="AJ41" s="3"/>
      <c r="AK41" s="3"/>
      <c r="AL41" s="3">
        <f t="shared" si="14"/>
        <v>1.7249999999999992</v>
      </c>
      <c r="AM41" s="3"/>
      <c r="AN41" s="3"/>
      <c r="AO41" s="3"/>
      <c r="AP41" s="3"/>
      <c r="AQ41" s="3"/>
      <c r="AR41" s="3"/>
      <c r="AS41" s="3"/>
      <c r="AT41" s="3"/>
      <c r="AU41" s="3"/>
      <c r="AV41" s="3">
        <f t="shared" si="18"/>
        <v>2.2100000000000013</v>
      </c>
      <c r="AW41" s="3"/>
      <c r="AX41" s="3"/>
      <c r="AY41" s="3"/>
      <c r="AZ41" s="3"/>
      <c r="BA41" s="3"/>
      <c r="BB41" s="3"/>
      <c r="BC41" s="3"/>
      <c r="BD41" s="3"/>
      <c r="BE41" s="3"/>
      <c r="BF41" s="3">
        <f t="shared" si="22"/>
        <v>2.4149999999999987</v>
      </c>
      <c r="BG41" s="3"/>
      <c r="BH41" s="3"/>
      <c r="BI41" s="3"/>
    </row>
    <row r="42" spans="1:61" x14ac:dyDescent="0.3">
      <c r="A42">
        <v>33</v>
      </c>
      <c r="C42" s="3"/>
      <c r="D42" s="3">
        <v>1.27</v>
      </c>
      <c r="E42" s="3">
        <v>2.11</v>
      </c>
      <c r="F42" s="3"/>
      <c r="G42" s="3">
        <v>4.22</v>
      </c>
      <c r="H42" s="3">
        <f t="shared" si="1"/>
        <v>0.61000000000000043</v>
      </c>
      <c r="I42" s="3"/>
      <c r="J42" s="3"/>
      <c r="K42" s="3"/>
      <c r="L42" s="3"/>
      <c r="M42" s="3"/>
      <c r="N42" s="3"/>
      <c r="O42" s="3">
        <v>4.22</v>
      </c>
      <c r="P42" s="3"/>
      <c r="Q42" s="3"/>
      <c r="R42" s="3">
        <f t="shared" si="6"/>
        <v>1.0200000000000007</v>
      </c>
      <c r="S42" s="3"/>
      <c r="T42" s="3"/>
      <c r="U42" s="3"/>
      <c r="V42" s="3"/>
      <c r="W42" s="3"/>
      <c r="X42" s="3"/>
      <c r="Y42" s="3"/>
      <c r="Z42" s="3"/>
      <c r="AA42" s="3"/>
      <c r="AB42" s="3">
        <f t="shared" si="10"/>
        <v>1.5400000000000007</v>
      </c>
      <c r="AC42" s="3"/>
      <c r="AD42" s="3"/>
      <c r="AE42" s="3"/>
      <c r="AF42" s="3"/>
      <c r="AG42" s="3"/>
      <c r="AH42" s="3"/>
      <c r="AI42" s="3"/>
      <c r="AJ42" s="3"/>
      <c r="AK42" s="3"/>
      <c r="AL42" s="3">
        <f t="shared" si="14"/>
        <v>1.7699999999999991</v>
      </c>
      <c r="AM42" s="3"/>
      <c r="AN42" s="3"/>
      <c r="AO42" s="3"/>
      <c r="AP42" s="3"/>
      <c r="AQ42" s="3"/>
      <c r="AR42" s="3"/>
      <c r="AS42" s="3"/>
      <c r="AT42" s="3"/>
      <c r="AU42" s="3"/>
      <c r="AV42" s="3">
        <f t="shared" si="18"/>
        <v>2.2700000000000014</v>
      </c>
      <c r="AW42" s="3"/>
      <c r="AX42" s="3"/>
      <c r="AY42" s="3"/>
      <c r="AZ42" s="3"/>
      <c r="BA42" s="3"/>
      <c r="BB42" s="3"/>
      <c r="BC42" s="3"/>
      <c r="BD42" s="3"/>
      <c r="BE42" s="3"/>
      <c r="BF42" s="3">
        <f t="shared" si="22"/>
        <v>2.4799999999999986</v>
      </c>
      <c r="BG42" s="3"/>
      <c r="BH42" s="3"/>
      <c r="BI42" s="3"/>
    </row>
    <row r="43" spans="1:61" x14ac:dyDescent="0.3">
      <c r="A43">
        <v>34</v>
      </c>
      <c r="C43" s="3"/>
      <c r="D43" s="3">
        <v>1.39</v>
      </c>
      <c r="E43" s="3">
        <v>2.3199999999999998</v>
      </c>
      <c r="F43" s="3"/>
      <c r="G43" s="3"/>
      <c r="H43" s="3">
        <f t="shared" si="1"/>
        <v>0.62500000000000044</v>
      </c>
      <c r="I43" s="3"/>
      <c r="J43" s="3"/>
      <c r="K43" s="3"/>
      <c r="L43" s="3"/>
      <c r="M43" s="3"/>
      <c r="N43" s="3"/>
      <c r="O43" s="3">
        <v>4.6500000000000004</v>
      </c>
      <c r="P43" s="3"/>
      <c r="Q43" s="3"/>
      <c r="R43" s="3">
        <f t="shared" si="6"/>
        <v>1.0450000000000006</v>
      </c>
      <c r="S43" s="3"/>
      <c r="T43" s="3"/>
      <c r="U43" s="3"/>
      <c r="V43" s="3"/>
      <c r="W43" s="3"/>
      <c r="X43" s="3"/>
      <c r="Y43" s="3"/>
      <c r="Z43" s="3"/>
      <c r="AA43" s="3"/>
      <c r="AB43" s="3">
        <f t="shared" si="10"/>
        <v>1.5800000000000007</v>
      </c>
      <c r="AC43" s="3"/>
      <c r="AD43" s="3"/>
      <c r="AE43" s="3"/>
      <c r="AF43" s="3"/>
      <c r="AG43" s="3"/>
      <c r="AH43" s="3"/>
      <c r="AI43" s="3"/>
      <c r="AJ43" s="3"/>
      <c r="AK43" s="3"/>
      <c r="AL43" s="3">
        <f t="shared" si="14"/>
        <v>1.8149999999999991</v>
      </c>
      <c r="AM43" s="3"/>
      <c r="AN43" s="3"/>
      <c r="AO43" s="3"/>
      <c r="AP43" s="3"/>
      <c r="AQ43" s="3"/>
      <c r="AR43" s="3"/>
      <c r="AS43" s="3"/>
      <c r="AT43" s="3"/>
      <c r="AU43" s="3"/>
      <c r="AV43" s="3">
        <f t="shared" si="18"/>
        <v>2.3300000000000014</v>
      </c>
      <c r="AW43" s="3"/>
      <c r="AX43" s="3"/>
      <c r="AY43" s="3"/>
      <c r="AZ43" s="3"/>
      <c r="BA43" s="3"/>
      <c r="BB43" s="3"/>
      <c r="BC43" s="3"/>
      <c r="BD43" s="3"/>
      <c r="BE43" s="3"/>
      <c r="BF43" s="3">
        <f t="shared" si="22"/>
        <v>2.5449999999999986</v>
      </c>
      <c r="BG43" s="3"/>
      <c r="BH43" s="3"/>
      <c r="BI43" s="3"/>
    </row>
    <row r="44" spans="1:61" x14ac:dyDescent="0.3">
      <c r="A44">
        <v>35</v>
      </c>
      <c r="C44" s="3"/>
      <c r="D44" s="3">
        <v>1.53</v>
      </c>
      <c r="E44" s="3">
        <v>2.5499999999999998</v>
      </c>
      <c r="F44" s="3"/>
      <c r="G44" s="3"/>
      <c r="H44" s="3">
        <f t="shared" si="1"/>
        <v>0.64000000000000046</v>
      </c>
      <c r="I44" s="3"/>
      <c r="J44" s="3"/>
      <c r="K44" s="3"/>
      <c r="L44" s="3"/>
      <c r="M44" s="3"/>
      <c r="N44" s="3"/>
      <c r="O44" s="3">
        <v>5</v>
      </c>
      <c r="P44" s="3"/>
      <c r="Q44" s="3"/>
      <c r="R44" s="3">
        <f t="shared" si="6"/>
        <v>1.0700000000000005</v>
      </c>
      <c r="S44" s="3"/>
      <c r="T44" s="3"/>
      <c r="U44" s="3"/>
      <c r="V44" s="3"/>
      <c r="W44" s="3"/>
      <c r="X44" s="3"/>
      <c r="Y44" s="3"/>
      <c r="Z44" s="3"/>
      <c r="AA44" s="3"/>
      <c r="AB44" s="3">
        <f t="shared" si="10"/>
        <v>1.6200000000000008</v>
      </c>
      <c r="AC44" s="3"/>
      <c r="AD44" s="3"/>
      <c r="AE44" s="3"/>
      <c r="AF44" s="3"/>
      <c r="AG44" s="3"/>
      <c r="AH44" s="3"/>
      <c r="AI44" s="3"/>
      <c r="AJ44" s="3"/>
      <c r="AK44" s="3"/>
      <c r="AL44" s="3">
        <f t="shared" si="14"/>
        <v>1.859999999999999</v>
      </c>
      <c r="AM44" s="3"/>
      <c r="AN44" s="3"/>
      <c r="AO44" s="3"/>
      <c r="AP44" s="3"/>
      <c r="AQ44" s="3"/>
      <c r="AR44" s="3"/>
      <c r="AS44" s="3"/>
      <c r="AT44" s="3"/>
      <c r="AU44" s="3"/>
      <c r="AV44" s="3">
        <f t="shared" si="18"/>
        <v>2.3900000000000015</v>
      </c>
      <c r="AW44" s="3"/>
      <c r="AX44" s="3"/>
      <c r="AY44" s="3"/>
      <c r="AZ44" s="3"/>
      <c r="BA44" s="3"/>
      <c r="BB44" s="3"/>
      <c r="BC44" s="3"/>
      <c r="BD44" s="3"/>
      <c r="BE44" s="3"/>
      <c r="BF44" s="3">
        <f t="shared" si="22"/>
        <v>2.6099999999999985</v>
      </c>
      <c r="BG44" s="3"/>
      <c r="BH44" s="3"/>
      <c r="BI44" s="3"/>
    </row>
    <row r="45" spans="1:61" x14ac:dyDescent="0.3">
      <c r="A45">
        <v>36</v>
      </c>
      <c r="C45" s="3"/>
      <c r="D45" s="3">
        <v>1.69</v>
      </c>
      <c r="E45" s="3">
        <v>2.81</v>
      </c>
      <c r="F45" s="3"/>
      <c r="G45" s="3"/>
      <c r="H45" s="3">
        <f t="shared" si="1"/>
        <v>0.65500000000000047</v>
      </c>
      <c r="I45" s="3"/>
      <c r="J45" s="3"/>
      <c r="K45" s="3"/>
      <c r="L45" s="3"/>
      <c r="M45" s="3"/>
      <c r="N45" s="3"/>
      <c r="O45" s="3"/>
      <c r="P45" s="3"/>
      <c r="Q45" s="3"/>
      <c r="R45" s="3">
        <f t="shared" si="6"/>
        <v>1.0950000000000004</v>
      </c>
      <c r="S45" s="3"/>
      <c r="T45" s="3"/>
      <c r="U45" s="3"/>
      <c r="V45" s="3"/>
      <c r="W45" s="3"/>
      <c r="X45" s="3"/>
      <c r="Y45" s="3"/>
      <c r="Z45" s="3"/>
      <c r="AA45" s="3"/>
      <c r="AB45" s="3">
        <f t="shared" si="10"/>
        <v>1.6600000000000008</v>
      </c>
      <c r="AC45" s="3"/>
      <c r="AD45" s="3"/>
      <c r="AE45" s="3"/>
      <c r="AF45" s="3"/>
      <c r="AG45" s="3"/>
      <c r="AH45" s="3"/>
      <c r="AI45" s="3"/>
      <c r="AJ45" s="3"/>
      <c r="AK45" s="3"/>
      <c r="AL45" s="3">
        <f t="shared" si="14"/>
        <v>1.9049999999999989</v>
      </c>
      <c r="AM45" s="3"/>
      <c r="AN45" s="3"/>
      <c r="AO45" s="3"/>
      <c r="AP45" s="3"/>
      <c r="AQ45" s="3"/>
      <c r="AR45" s="3"/>
      <c r="AS45" s="3"/>
      <c r="AT45" s="3"/>
      <c r="AU45" s="3"/>
      <c r="AV45" s="3">
        <f t="shared" si="18"/>
        <v>2.4500000000000015</v>
      </c>
      <c r="AW45" s="3"/>
      <c r="AX45" s="3"/>
      <c r="AY45" s="3"/>
      <c r="AZ45" s="3"/>
      <c r="BA45" s="3"/>
      <c r="BB45" s="3"/>
      <c r="BC45" s="3"/>
      <c r="BD45" s="3"/>
      <c r="BE45" s="3"/>
      <c r="BF45" s="3">
        <f t="shared" si="22"/>
        <v>2.6749999999999985</v>
      </c>
      <c r="BG45" s="3"/>
      <c r="BH45" s="3"/>
      <c r="BI45" s="3"/>
    </row>
    <row r="46" spans="1:61" x14ac:dyDescent="0.3">
      <c r="A46">
        <v>37</v>
      </c>
      <c r="C46" s="3"/>
      <c r="D46" s="3">
        <v>1.85</v>
      </c>
      <c r="E46" s="3">
        <v>3</v>
      </c>
      <c r="F46" s="3"/>
      <c r="G46" s="3"/>
      <c r="H46" s="3">
        <f t="shared" si="1"/>
        <v>0.67000000000000048</v>
      </c>
      <c r="I46" s="3"/>
      <c r="J46" s="3"/>
      <c r="K46" s="3"/>
      <c r="L46" s="3"/>
      <c r="M46" s="3"/>
      <c r="N46" s="3"/>
      <c r="O46" s="3"/>
      <c r="P46" s="3"/>
      <c r="Q46" s="3"/>
      <c r="R46" s="3">
        <f t="shared" si="6"/>
        <v>1.1200000000000003</v>
      </c>
      <c r="S46" s="3"/>
      <c r="T46" s="3"/>
      <c r="U46" s="3"/>
      <c r="V46" s="3"/>
      <c r="W46" s="3"/>
      <c r="X46" s="3"/>
      <c r="Y46" s="3"/>
      <c r="Z46" s="3"/>
      <c r="AA46" s="3"/>
      <c r="AB46" s="3">
        <f t="shared" si="10"/>
        <v>1.7000000000000008</v>
      </c>
      <c r="AC46" s="3"/>
      <c r="AD46" s="3"/>
      <c r="AE46" s="3"/>
      <c r="AF46" s="3"/>
      <c r="AG46" s="3"/>
      <c r="AH46" s="3"/>
      <c r="AI46" s="3"/>
      <c r="AJ46" s="3"/>
      <c r="AK46" s="3"/>
      <c r="AL46" s="3">
        <f t="shared" si="14"/>
        <v>1.9499999999999988</v>
      </c>
      <c r="AM46" s="3"/>
      <c r="AN46" s="3"/>
      <c r="AO46" s="3"/>
      <c r="AP46" s="3"/>
      <c r="AQ46" s="3"/>
      <c r="AR46" s="3"/>
      <c r="AS46" s="3"/>
      <c r="AT46" s="3"/>
      <c r="AU46" s="3"/>
      <c r="AV46" s="3">
        <f t="shared" si="18"/>
        <v>2.5100000000000016</v>
      </c>
      <c r="AW46" s="3"/>
      <c r="AX46" s="3"/>
      <c r="AY46" s="3"/>
      <c r="AZ46" s="3"/>
      <c r="BA46" s="3"/>
      <c r="BB46" s="3"/>
      <c r="BC46" s="3"/>
      <c r="BD46" s="3"/>
      <c r="BE46" s="3"/>
      <c r="BF46" s="3">
        <f t="shared" si="22"/>
        <v>2.7399999999999984</v>
      </c>
      <c r="BG46" s="3"/>
      <c r="BH46" s="3"/>
      <c r="BI46" s="3"/>
    </row>
    <row r="47" spans="1:61" x14ac:dyDescent="0.3">
      <c r="A47">
        <v>38</v>
      </c>
      <c r="D47" s="3">
        <v>2</v>
      </c>
      <c r="H47" s="3">
        <f t="shared" si="1"/>
        <v>0.6850000000000005</v>
      </c>
      <c r="R47" s="3">
        <f t="shared" si="6"/>
        <v>1.1450000000000002</v>
      </c>
      <c r="AB47" s="3">
        <f t="shared" si="10"/>
        <v>1.7400000000000009</v>
      </c>
      <c r="AL47" s="3">
        <f t="shared" si="14"/>
        <v>1.9949999999999988</v>
      </c>
      <c r="AV47" s="3">
        <f t="shared" si="18"/>
        <v>2.5700000000000016</v>
      </c>
      <c r="BF47" s="3">
        <f t="shared" si="22"/>
        <v>2.8049999999999984</v>
      </c>
    </row>
    <row r="49" spans="3:7" x14ac:dyDescent="0.3">
      <c r="C49" s="1" t="s">
        <v>9</v>
      </c>
      <c r="E49" t="s">
        <v>12</v>
      </c>
    </row>
    <row r="50" spans="3:7" x14ac:dyDescent="0.3">
      <c r="C50" s="1" t="s">
        <v>8</v>
      </c>
      <c r="E50" t="s">
        <v>13</v>
      </c>
    </row>
    <row r="51" spans="3:7" x14ac:dyDescent="0.3">
      <c r="C51" s="1" t="s">
        <v>11</v>
      </c>
      <c r="E51" t="s">
        <v>14</v>
      </c>
    </row>
    <row r="52" spans="3:7" x14ac:dyDescent="0.3">
      <c r="C52" s="1" t="s">
        <v>16</v>
      </c>
      <c r="E52" t="s">
        <v>17</v>
      </c>
    </row>
    <row r="53" spans="3:7" x14ac:dyDescent="0.3">
      <c r="C53" s="1" t="s">
        <v>21</v>
      </c>
      <c r="E53" t="s">
        <v>18</v>
      </c>
    </row>
    <row r="54" spans="3:7" x14ac:dyDescent="0.3">
      <c r="C54" s="1" t="s">
        <v>10</v>
      </c>
      <c r="E54" t="s">
        <v>15</v>
      </c>
    </row>
    <row r="55" spans="3:7" x14ac:dyDescent="0.3">
      <c r="C55" s="1" t="s">
        <v>19</v>
      </c>
      <c r="E55" t="s">
        <v>20</v>
      </c>
    </row>
    <row r="56" spans="3:7" ht="15" x14ac:dyDescent="0.35">
      <c r="C56" s="1" t="s">
        <v>61</v>
      </c>
      <c r="E56" t="s">
        <v>62</v>
      </c>
      <c r="G56" s="5"/>
    </row>
    <row r="57" spans="3:7" x14ac:dyDescent="0.3">
      <c r="C57" s="1" t="s">
        <v>63</v>
      </c>
      <c r="E57" t="s">
        <v>66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6DF4-B9F5-4AEC-B964-C0B901B36CBF}">
  <dimension ref="A1:M49"/>
  <sheetViews>
    <sheetView workbookViewId="0">
      <selection activeCell="M57" sqref="M57"/>
    </sheetView>
  </sheetViews>
  <sheetFormatPr defaultRowHeight="14.4" x14ac:dyDescent="0.3"/>
  <cols>
    <col min="1" max="1" width="10.109375" customWidth="1"/>
    <col min="2" max="2" width="2.5546875" customWidth="1"/>
    <col min="3" max="5" width="5.6640625" customWidth="1"/>
    <col min="6" max="6" width="5.5546875" customWidth="1"/>
    <col min="7" max="7" width="5.6640625" customWidth="1"/>
    <col min="8" max="8" width="5.88671875" customWidth="1"/>
    <col min="9" max="9" width="5.6640625" customWidth="1"/>
    <col min="10" max="10" width="6.5546875" customWidth="1"/>
    <col min="11" max="11" width="5.6640625" customWidth="1"/>
    <col min="12" max="12" width="6.33203125" customWidth="1"/>
    <col min="13" max="13" width="5.6640625" customWidth="1"/>
  </cols>
  <sheetData>
    <row r="1" spans="1:13" x14ac:dyDescent="0.3">
      <c r="C1" s="1" t="s">
        <v>74</v>
      </c>
      <c r="D1" s="1"/>
    </row>
    <row r="3" spans="1:13" x14ac:dyDescent="0.3">
      <c r="C3" s="1" t="s">
        <v>0</v>
      </c>
      <c r="D3" s="1"/>
      <c r="E3" s="1" t="s">
        <v>1</v>
      </c>
      <c r="F3" s="1"/>
      <c r="G3" s="1" t="s">
        <v>2</v>
      </c>
      <c r="H3" s="1"/>
      <c r="I3" s="1" t="s">
        <v>37</v>
      </c>
      <c r="J3" s="1"/>
      <c r="K3" s="1" t="s">
        <v>3</v>
      </c>
      <c r="L3" s="1"/>
      <c r="M3" s="1" t="s">
        <v>4</v>
      </c>
    </row>
    <row r="4" spans="1:13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">
      <c r="A5" t="s">
        <v>5</v>
      </c>
      <c r="C5" s="2" t="s">
        <v>7</v>
      </c>
      <c r="E5" s="2" t="s">
        <v>7</v>
      </c>
      <c r="F5" s="1"/>
      <c r="G5" s="2" t="s">
        <v>7</v>
      </c>
      <c r="I5" s="2" t="s">
        <v>7</v>
      </c>
      <c r="K5" s="2" t="s">
        <v>7</v>
      </c>
      <c r="M5" s="2" t="s">
        <v>7</v>
      </c>
    </row>
    <row r="6" spans="1:13" x14ac:dyDescent="0.3">
      <c r="A6">
        <v>1</v>
      </c>
      <c r="C6">
        <v>0.01</v>
      </c>
      <c r="D6" s="3"/>
      <c r="E6">
        <v>0.01</v>
      </c>
      <c r="F6" s="3"/>
      <c r="G6">
        <v>0.03</v>
      </c>
      <c r="I6">
        <v>0.03</v>
      </c>
      <c r="K6">
        <v>0.03</v>
      </c>
      <c r="M6">
        <v>0.05</v>
      </c>
    </row>
    <row r="8" spans="1:13" x14ac:dyDescent="0.3">
      <c r="A8" t="s">
        <v>32</v>
      </c>
      <c r="C8">
        <v>0.01</v>
      </c>
      <c r="E8">
        <v>0.02</v>
      </c>
      <c r="G8">
        <v>0.03</v>
      </c>
      <c r="I8">
        <v>0.04</v>
      </c>
      <c r="K8">
        <v>0.05</v>
      </c>
      <c r="M8">
        <v>0.06</v>
      </c>
    </row>
    <row r="9" spans="1:13" x14ac:dyDescent="0.3">
      <c r="A9" t="s">
        <v>72</v>
      </c>
      <c r="C9">
        <v>0.37</v>
      </c>
      <c r="E9" s="3">
        <v>0.73</v>
      </c>
      <c r="G9" s="3">
        <v>1.1100000000000001</v>
      </c>
      <c r="I9" s="3">
        <v>1.47</v>
      </c>
      <c r="K9" s="3">
        <v>1.83</v>
      </c>
      <c r="M9" s="3">
        <v>2.21</v>
      </c>
    </row>
    <row r="11" spans="1:13" x14ac:dyDescent="0.3">
      <c r="A11">
        <v>2</v>
      </c>
      <c r="C11" s="3">
        <f>C6+C8</f>
        <v>0.02</v>
      </c>
      <c r="D11" s="3"/>
      <c r="E11" s="3">
        <f>E6+E8</f>
        <v>0.03</v>
      </c>
      <c r="F11" s="3"/>
      <c r="G11" s="3">
        <f>G6+G8</f>
        <v>0.06</v>
      </c>
      <c r="H11" s="3"/>
      <c r="I11" s="3">
        <f>I6+I8</f>
        <v>7.0000000000000007E-2</v>
      </c>
      <c r="J11" s="3"/>
      <c r="K11" s="3">
        <f>K6+K8</f>
        <v>0.08</v>
      </c>
      <c r="L11" s="3"/>
      <c r="M11" s="3">
        <f>M6+M8</f>
        <v>0.11</v>
      </c>
    </row>
    <row r="12" spans="1:13" x14ac:dyDescent="0.3">
      <c r="A12">
        <v>3</v>
      </c>
      <c r="C12" s="3">
        <f>C11+C8</f>
        <v>0.03</v>
      </c>
      <c r="D12" s="3"/>
      <c r="E12" s="3">
        <f t="shared" ref="E12:M12" si="0">E11+E8</f>
        <v>0.05</v>
      </c>
      <c r="F12" s="3"/>
      <c r="G12" s="3">
        <f t="shared" si="0"/>
        <v>0.09</v>
      </c>
      <c r="H12" s="3"/>
      <c r="I12" s="3">
        <f t="shared" si="0"/>
        <v>0.11000000000000001</v>
      </c>
      <c r="J12" s="3"/>
      <c r="K12" s="3">
        <f t="shared" si="0"/>
        <v>0.13</v>
      </c>
      <c r="L12" s="3"/>
      <c r="M12" s="3">
        <f t="shared" si="0"/>
        <v>0.16999999999999998</v>
      </c>
    </row>
    <row r="13" spans="1:13" x14ac:dyDescent="0.3">
      <c r="A13">
        <v>4</v>
      </c>
      <c r="C13" s="3">
        <f>C12+C8</f>
        <v>0.04</v>
      </c>
      <c r="D13" s="3"/>
      <c r="E13" s="3">
        <f t="shared" ref="E13:M13" si="1">E12+E8</f>
        <v>7.0000000000000007E-2</v>
      </c>
      <c r="F13" s="3"/>
      <c r="G13" s="3">
        <f t="shared" si="1"/>
        <v>0.12</v>
      </c>
      <c r="H13" s="3"/>
      <c r="I13" s="3">
        <f t="shared" si="1"/>
        <v>0.15000000000000002</v>
      </c>
      <c r="J13" s="3"/>
      <c r="K13" s="3">
        <f t="shared" si="1"/>
        <v>0.18</v>
      </c>
      <c r="L13" s="3"/>
      <c r="M13" s="3">
        <f t="shared" si="1"/>
        <v>0.22999999999999998</v>
      </c>
    </row>
    <row r="14" spans="1:13" x14ac:dyDescent="0.3">
      <c r="A14">
        <v>5</v>
      </c>
      <c r="C14" s="3">
        <f>C13+C8</f>
        <v>0.05</v>
      </c>
      <c r="D14" s="3"/>
      <c r="E14" s="3">
        <f t="shared" ref="E14:M14" si="2">E13+E8</f>
        <v>9.0000000000000011E-2</v>
      </c>
      <c r="F14" s="3"/>
      <c r="G14" s="3">
        <f t="shared" si="2"/>
        <v>0.15</v>
      </c>
      <c r="H14" s="3"/>
      <c r="I14" s="3">
        <f t="shared" si="2"/>
        <v>0.19000000000000003</v>
      </c>
      <c r="J14" s="3"/>
      <c r="K14" s="3">
        <f t="shared" si="2"/>
        <v>0.22999999999999998</v>
      </c>
      <c r="L14" s="3"/>
      <c r="M14" s="3">
        <f t="shared" si="2"/>
        <v>0.28999999999999998</v>
      </c>
    </row>
    <row r="15" spans="1:13" x14ac:dyDescent="0.3">
      <c r="A15">
        <v>6</v>
      </c>
      <c r="C15" s="3">
        <f>C14+C8</f>
        <v>6.0000000000000005E-2</v>
      </c>
      <c r="D15" s="3"/>
      <c r="E15" s="3">
        <f t="shared" ref="E15:M15" si="3">E14+E8</f>
        <v>0.11000000000000001</v>
      </c>
      <c r="F15" s="3"/>
      <c r="G15" s="3">
        <f t="shared" si="3"/>
        <v>0.18</v>
      </c>
      <c r="H15" s="3"/>
      <c r="I15" s="3">
        <f t="shared" si="3"/>
        <v>0.23000000000000004</v>
      </c>
      <c r="J15" s="3"/>
      <c r="K15" s="3">
        <f t="shared" si="3"/>
        <v>0.27999999999999997</v>
      </c>
      <c r="L15" s="3"/>
      <c r="M15" s="3">
        <f t="shared" si="3"/>
        <v>0.35</v>
      </c>
    </row>
    <row r="16" spans="1:13" x14ac:dyDescent="0.3">
      <c r="A16">
        <v>7</v>
      </c>
      <c r="C16" s="3">
        <f>C15+C8</f>
        <v>7.0000000000000007E-2</v>
      </c>
      <c r="D16" s="3"/>
      <c r="E16" s="3">
        <f>E15+E8</f>
        <v>0.13</v>
      </c>
      <c r="F16" s="3"/>
      <c r="G16" s="3">
        <f>G15+G8</f>
        <v>0.21</v>
      </c>
      <c r="H16" s="3"/>
      <c r="I16" s="3">
        <f>I15+I8</f>
        <v>0.27</v>
      </c>
      <c r="J16" s="3"/>
      <c r="K16" s="3">
        <f>K15+K8</f>
        <v>0.32999999999999996</v>
      </c>
      <c r="L16" s="3"/>
      <c r="M16" s="3">
        <f>M15+M8</f>
        <v>0.41</v>
      </c>
    </row>
    <row r="17" spans="1:13" x14ac:dyDescent="0.3">
      <c r="A17">
        <v>8</v>
      </c>
      <c r="C17" s="3">
        <f>C16+C8</f>
        <v>0.08</v>
      </c>
      <c r="D17" s="3"/>
      <c r="E17" s="3">
        <f>E16+E8</f>
        <v>0.15</v>
      </c>
      <c r="F17" s="3"/>
      <c r="G17" s="3">
        <f>G16+G8</f>
        <v>0.24</v>
      </c>
      <c r="H17" s="3"/>
      <c r="I17" s="3">
        <f>I16+I8</f>
        <v>0.31</v>
      </c>
      <c r="J17" s="3"/>
      <c r="K17" s="3">
        <f>K16+K8</f>
        <v>0.37999999999999995</v>
      </c>
      <c r="L17" s="3"/>
      <c r="M17" s="3">
        <f>M16+M8</f>
        <v>0.47</v>
      </c>
    </row>
    <row r="18" spans="1:13" x14ac:dyDescent="0.3">
      <c r="A18">
        <v>9</v>
      </c>
      <c r="C18" s="3">
        <f>C17+C8</f>
        <v>0.09</v>
      </c>
      <c r="D18" s="3"/>
      <c r="E18" s="3">
        <f>E17+E8</f>
        <v>0.16999999999999998</v>
      </c>
      <c r="F18" s="3"/>
      <c r="G18" s="3">
        <f>G17+G8</f>
        <v>0.27</v>
      </c>
      <c r="H18" s="3"/>
      <c r="I18" s="3">
        <f>I17+I8</f>
        <v>0.35</v>
      </c>
      <c r="J18" s="3"/>
      <c r="K18" s="3">
        <f>K17+K8</f>
        <v>0.42999999999999994</v>
      </c>
      <c r="L18" s="3"/>
      <c r="M18" s="3">
        <f>M17+M8</f>
        <v>0.53</v>
      </c>
    </row>
    <row r="19" spans="1:13" x14ac:dyDescent="0.3">
      <c r="A19">
        <v>10</v>
      </c>
      <c r="C19" s="3">
        <f>C18+C8</f>
        <v>9.9999999999999992E-2</v>
      </c>
      <c r="D19" s="3"/>
      <c r="E19" s="3">
        <f>E18+E8</f>
        <v>0.18999999999999997</v>
      </c>
      <c r="F19" s="3"/>
      <c r="G19" s="3">
        <f>G18+G8</f>
        <v>0.30000000000000004</v>
      </c>
      <c r="H19" s="3"/>
      <c r="I19" s="3">
        <f>I18+I8</f>
        <v>0.38999999999999996</v>
      </c>
      <c r="J19" s="3"/>
      <c r="K19" s="3">
        <f>K18+K8</f>
        <v>0.47999999999999993</v>
      </c>
      <c r="L19" s="3"/>
      <c r="M19" s="3">
        <f>M18+M8</f>
        <v>0.59000000000000008</v>
      </c>
    </row>
    <row r="20" spans="1:13" x14ac:dyDescent="0.3">
      <c r="A20">
        <v>11</v>
      </c>
      <c r="C20" s="3">
        <f>C19+C8</f>
        <v>0.10999999999999999</v>
      </c>
      <c r="D20" s="3"/>
      <c r="E20" s="3">
        <f>E19+E8</f>
        <v>0.20999999999999996</v>
      </c>
      <c r="F20" s="3"/>
      <c r="G20" s="3">
        <f>G19+G8</f>
        <v>0.33000000000000007</v>
      </c>
      <c r="H20" s="3"/>
      <c r="I20" s="3">
        <f>I19+I8</f>
        <v>0.42999999999999994</v>
      </c>
      <c r="J20" s="3"/>
      <c r="K20" s="3">
        <f>K19+K8</f>
        <v>0.52999999999999992</v>
      </c>
      <c r="L20" s="3"/>
      <c r="M20" s="3">
        <f>M19+M8</f>
        <v>0.65000000000000013</v>
      </c>
    </row>
    <row r="21" spans="1:13" x14ac:dyDescent="0.3">
      <c r="A21">
        <v>12</v>
      </c>
      <c r="C21" s="3">
        <f>C20+C8</f>
        <v>0.11999999999999998</v>
      </c>
      <c r="D21" s="3"/>
      <c r="E21" s="3">
        <f>E20+E8</f>
        <v>0.22999999999999995</v>
      </c>
      <c r="F21" s="3"/>
      <c r="G21" s="3">
        <f>G20+G8</f>
        <v>0.3600000000000001</v>
      </c>
      <c r="H21" s="3"/>
      <c r="I21" s="3">
        <f>I20+I8</f>
        <v>0.46999999999999992</v>
      </c>
      <c r="J21" s="3"/>
      <c r="K21" s="3">
        <f>K20+K8</f>
        <v>0.57999999999999996</v>
      </c>
      <c r="L21" s="3"/>
      <c r="M21" s="3">
        <f>M20+M8</f>
        <v>0.71000000000000019</v>
      </c>
    </row>
    <row r="22" spans="1:13" x14ac:dyDescent="0.3">
      <c r="A22">
        <v>13</v>
      </c>
      <c r="C22" s="3">
        <f>C21+C8</f>
        <v>0.12999999999999998</v>
      </c>
      <c r="D22" s="3"/>
      <c r="E22" s="3">
        <f>E21+E8</f>
        <v>0.24999999999999994</v>
      </c>
      <c r="F22" s="3"/>
      <c r="G22" s="3">
        <f>G21+G8</f>
        <v>0.39000000000000012</v>
      </c>
      <c r="H22" s="3"/>
      <c r="I22" s="3">
        <f>I21+I8</f>
        <v>0.5099999999999999</v>
      </c>
      <c r="J22" s="3"/>
      <c r="K22" s="3">
        <f>K21+K8</f>
        <v>0.63</v>
      </c>
      <c r="L22" s="3"/>
      <c r="M22" s="3">
        <f>M21+M8</f>
        <v>0.77000000000000024</v>
      </c>
    </row>
    <row r="23" spans="1:13" x14ac:dyDescent="0.3">
      <c r="A23">
        <v>14</v>
      </c>
      <c r="C23" s="3">
        <f>C22+C8</f>
        <v>0.13999999999999999</v>
      </c>
      <c r="D23" s="3"/>
      <c r="E23" s="3">
        <f>E22+E8</f>
        <v>0.26999999999999996</v>
      </c>
      <c r="F23" s="3"/>
      <c r="G23" s="3">
        <f>G22+G8</f>
        <v>0.42000000000000015</v>
      </c>
      <c r="H23" s="3"/>
      <c r="I23" s="3">
        <f>I22+I8</f>
        <v>0.54999999999999993</v>
      </c>
      <c r="J23" s="3"/>
      <c r="K23" s="3">
        <f>K22+K8</f>
        <v>0.68</v>
      </c>
      <c r="L23" s="3"/>
      <c r="M23" s="3">
        <f>M22+M8</f>
        <v>0.83000000000000029</v>
      </c>
    </row>
    <row r="24" spans="1:13" x14ac:dyDescent="0.3">
      <c r="A24">
        <v>15</v>
      </c>
      <c r="C24" s="3">
        <f>C23+C8</f>
        <v>0.15</v>
      </c>
      <c r="D24" s="3"/>
      <c r="E24" s="3">
        <f>E23+E8</f>
        <v>0.28999999999999998</v>
      </c>
      <c r="F24" s="3"/>
      <c r="G24" s="3">
        <f>G23+G8</f>
        <v>0.45000000000000018</v>
      </c>
      <c r="H24" s="3"/>
      <c r="I24" s="3">
        <f>I23+I8</f>
        <v>0.59</v>
      </c>
      <c r="J24" s="3"/>
      <c r="K24" s="3">
        <f>K23+K8</f>
        <v>0.73000000000000009</v>
      </c>
      <c r="L24" s="3"/>
      <c r="M24" s="3">
        <f>M23+M8</f>
        <v>0.89000000000000035</v>
      </c>
    </row>
    <row r="25" spans="1:13" x14ac:dyDescent="0.3">
      <c r="A25">
        <v>16</v>
      </c>
      <c r="C25" s="3">
        <f>C24+C8</f>
        <v>0.16</v>
      </c>
      <c r="D25" s="3"/>
      <c r="E25" s="3">
        <f>E24+E8</f>
        <v>0.31</v>
      </c>
      <c r="F25" s="3"/>
      <c r="G25" s="3">
        <f>G24+G8</f>
        <v>0.4800000000000002</v>
      </c>
      <c r="H25" s="3"/>
      <c r="I25" s="3">
        <f>I24+I8</f>
        <v>0.63</v>
      </c>
      <c r="J25" s="3"/>
      <c r="K25" s="3">
        <f>K24+K8</f>
        <v>0.78000000000000014</v>
      </c>
      <c r="L25" s="3"/>
      <c r="M25" s="3">
        <f>M24+M8</f>
        <v>0.9500000000000004</v>
      </c>
    </row>
    <row r="26" spans="1:13" x14ac:dyDescent="0.3">
      <c r="A26">
        <v>17</v>
      </c>
      <c r="C26" s="3">
        <f>C25+C8</f>
        <v>0.17</v>
      </c>
      <c r="D26" s="3"/>
      <c r="E26" s="3">
        <f>E25+E8</f>
        <v>0.33</v>
      </c>
      <c r="F26" s="3"/>
      <c r="G26" s="3">
        <f>G25+G8</f>
        <v>0.51000000000000023</v>
      </c>
      <c r="H26" s="3"/>
      <c r="I26" s="3">
        <f>I25+I8</f>
        <v>0.67</v>
      </c>
      <c r="J26" s="3"/>
      <c r="K26" s="3">
        <f>K25+K8</f>
        <v>0.83000000000000018</v>
      </c>
      <c r="L26" s="3"/>
      <c r="M26" s="3">
        <f>M25+M8</f>
        <v>1.0100000000000005</v>
      </c>
    </row>
    <row r="27" spans="1:13" x14ac:dyDescent="0.3">
      <c r="A27">
        <v>18</v>
      </c>
      <c r="C27" s="3">
        <f>C26+C8</f>
        <v>0.18000000000000002</v>
      </c>
      <c r="D27" s="3"/>
      <c r="E27" s="3">
        <f>E26+E8</f>
        <v>0.35000000000000003</v>
      </c>
      <c r="F27" s="3"/>
      <c r="G27" s="3">
        <f>G26+G8</f>
        <v>0.54000000000000026</v>
      </c>
      <c r="H27" s="3"/>
      <c r="I27" s="3">
        <f>I26+I8</f>
        <v>0.71000000000000008</v>
      </c>
      <c r="J27" s="3"/>
      <c r="K27" s="3">
        <f>K26+K8</f>
        <v>0.88000000000000023</v>
      </c>
      <c r="L27" s="3"/>
      <c r="M27" s="3">
        <f>M26+M8</f>
        <v>1.0700000000000005</v>
      </c>
    </row>
    <row r="28" spans="1:13" x14ac:dyDescent="0.3">
      <c r="A28">
        <v>19</v>
      </c>
      <c r="C28" s="3">
        <f>C27+C8</f>
        <v>0.19000000000000003</v>
      </c>
      <c r="D28" s="3"/>
      <c r="E28" s="3">
        <f>E27+E8</f>
        <v>0.37000000000000005</v>
      </c>
      <c r="F28" s="3"/>
      <c r="G28" s="3">
        <f>G27+G8</f>
        <v>0.57000000000000028</v>
      </c>
      <c r="H28" s="3"/>
      <c r="I28" s="3">
        <f>I27+I8</f>
        <v>0.75000000000000011</v>
      </c>
      <c r="J28" s="3"/>
      <c r="K28" s="3">
        <f>K27+K8</f>
        <v>0.93000000000000027</v>
      </c>
      <c r="L28" s="3"/>
      <c r="M28" s="3">
        <f>M27+M8</f>
        <v>1.1300000000000006</v>
      </c>
    </row>
    <row r="29" spans="1:13" x14ac:dyDescent="0.3">
      <c r="A29">
        <v>20</v>
      </c>
      <c r="C29" s="3">
        <f>C28+C8</f>
        <v>0.20000000000000004</v>
      </c>
      <c r="D29" s="3"/>
      <c r="E29" s="3">
        <f>E28+E8</f>
        <v>0.39000000000000007</v>
      </c>
      <c r="F29" s="3"/>
      <c r="G29" s="3">
        <f>G28+G8</f>
        <v>0.60000000000000031</v>
      </c>
      <c r="H29" s="3"/>
      <c r="I29" s="3">
        <f>I28+I8</f>
        <v>0.79000000000000015</v>
      </c>
      <c r="J29" s="3"/>
      <c r="K29" s="3">
        <f>K28+K8</f>
        <v>0.98000000000000032</v>
      </c>
      <c r="L29" s="3"/>
      <c r="M29" s="3">
        <f>M28+M8</f>
        <v>1.1900000000000006</v>
      </c>
    </row>
    <row r="30" spans="1:13" x14ac:dyDescent="0.3">
      <c r="A30">
        <v>21</v>
      </c>
      <c r="C30" s="3">
        <f>C29+C8</f>
        <v>0.21000000000000005</v>
      </c>
      <c r="D30" s="3"/>
      <c r="E30" s="3">
        <f>E29+E8</f>
        <v>0.41000000000000009</v>
      </c>
      <c r="F30" s="3"/>
      <c r="G30" s="3">
        <f>G29+G8</f>
        <v>0.63000000000000034</v>
      </c>
      <c r="H30" s="3"/>
      <c r="I30" s="3">
        <f>I29+I8</f>
        <v>0.83000000000000018</v>
      </c>
      <c r="J30" s="3"/>
      <c r="K30" s="3">
        <f>K29+K8</f>
        <v>1.0300000000000002</v>
      </c>
      <c r="L30" s="3"/>
      <c r="M30" s="3">
        <f>M29+M8</f>
        <v>1.2500000000000007</v>
      </c>
    </row>
    <row r="31" spans="1:13" x14ac:dyDescent="0.3">
      <c r="A31">
        <v>22</v>
      </c>
      <c r="C31" s="3">
        <f>C30+C8</f>
        <v>0.22000000000000006</v>
      </c>
      <c r="D31" s="3"/>
      <c r="E31" s="3">
        <f>E30+E8</f>
        <v>0.4300000000000001</v>
      </c>
      <c r="F31" s="3"/>
      <c r="G31" s="3">
        <f>G30+G8</f>
        <v>0.66000000000000036</v>
      </c>
      <c r="H31" s="3"/>
      <c r="I31" s="3">
        <f>I30+I8</f>
        <v>0.87000000000000022</v>
      </c>
      <c r="J31" s="3"/>
      <c r="K31" s="3">
        <f>K30+K8</f>
        <v>1.0800000000000003</v>
      </c>
      <c r="L31" s="3"/>
      <c r="M31" s="3">
        <f>M30+M8</f>
        <v>1.3100000000000007</v>
      </c>
    </row>
    <row r="32" spans="1:13" x14ac:dyDescent="0.3">
      <c r="A32">
        <v>23</v>
      </c>
      <c r="C32" s="3">
        <f>C31+C8</f>
        <v>0.23000000000000007</v>
      </c>
      <c r="D32" s="3"/>
      <c r="E32" s="3">
        <f>E31+E8</f>
        <v>0.45000000000000012</v>
      </c>
      <c r="F32" s="3"/>
      <c r="G32" s="3">
        <f>G31+G8</f>
        <v>0.69000000000000039</v>
      </c>
      <c r="H32" s="3"/>
      <c r="I32" s="3">
        <f>I31+I8</f>
        <v>0.91000000000000025</v>
      </c>
      <c r="J32" s="3"/>
      <c r="K32" s="3">
        <f>K31+K8</f>
        <v>1.1300000000000003</v>
      </c>
      <c r="L32" s="3"/>
      <c r="M32" s="3">
        <f>M31+M8</f>
        <v>1.3700000000000008</v>
      </c>
    </row>
    <row r="33" spans="1:13" x14ac:dyDescent="0.3">
      <c r="A33">
        <v>24</v>
      </c>
      <c r="C33" s="3">
        <f>C32+C8</f>
        <v>0.24000000000000007</v>
      </c>
      <c r="D33" s="3"/>
      <c r="E33" s="3">
        <f>E32+E8</f>
        <v>0.47000000000000014</v>
      </c>
      <c r="F33" s="3"/>
      <c r="G33" s="3">
        <f>G32+G8</f>
        <v>0.72000000000000042</v>
      </c>
      <c r="H33" s="3"/>
      <c r="I33" s="3">
        <f>I32+I8</f>
        <v>0.95000000000000029</v>
      </c>
      <c r="J33" s="3"/>
      <c r="K33" s="3">
        <f>K32+K8</f>
        <v>1.1800000000000004</v>
      </c>
      <c r="L33" s="3"/>
      <c r="M33" s="3">
        <f>M32+M8</f>
        <v>1.4300000000000008</v>
      </c>
    </row>
    <row r="34" spans="1:13" x14ac:dyDescent="0.3">
      <c r="A34">
        <v>25</v>
      </c>
      <c r="C34" s="3">
        <f>C33+C8</f>
        <v>0.25000000000000006</v>
      </c>
      <c r="D34" s="3"/>
      <c r="E34" s="3">
        <f>E33+E8</f>
        <v>0.49000000000000016</v>
      </c>
      <c r="F34" s="3"/>
      <c r="G34" s="3">
        <f>G33+G8</f>
        <v>0.75000000000000044</v>
      </c>
      <c r="H34" s="3"/>
      <c r="I34" s="3">
        <f>I33+I8</f>
        <v>0.99000000000000032</v>
      </c>
      <c r="J34" s="3"/>
      <c r="K34" s="3">
        <f>K33+K8</f>
        <v>1.2300000000000004</v>
      </c>
      <c r="L34" s="3"/>
      <c r="M34" s="3">
        <f>M33+M8</f>
        <v>1.4900000000000009</v>
      </c>
    </row>
    <row r="35" spans="1:13" x14ac:dyDescent="0.3">
      <c r="A35">
        <v>26</v>
      </c>
      <c r="C35" s="3">
        <f>C34+C8</f>
        <v>0.26000000000000006</v>
      </c>
      <c r="D35" s="3"/>
      <c r="E35" s="3">
        <f>E34+E8</f>
        <v>0.51000000000000012</v>
      </c>
      <c r="F35" s="3"/>
      <c r="G35" s="3">
        <f>G34+G8</f>
        <v>0.78000000000000047</v>
      </c>
      <c r="H35" s="3"/>
      <c r="I35" s="3">
        <f>I34+I8</f>
        <v>1.0300000000000002</v>
      </c>
      <c r="J35" s="3"/>
      <c r="K35" s="3">
        <f>K34+K8</f>
        <v>1.2800000000000005</v>
      </c>
      <c r="L35" s="3"/>
      <c r="M35" s="3">
        <f>M34+M8</f>
        <v>1.5500000000000009</v>
      </c>
    </row>
    <row r="36" spans="1:13" x14ac:dyDescent="0.3">
      <c r="A36">
        <v>27</v>
      </c>
      <c r="C36" s="3">
        <f>C35+C8</f>
        <v>0.27000000000000007</v>
      </c>
      <c r="D36" s="3"/>
      <c r="E36" s="3">
        <f>E35+E8</f>
        <v>0.53000000000000014</v>
      </c>
      <c r="F36" s="3"/>
      <c r="G36" s="3">
        <f>G35+G8</f>
        <v>0.8100000000000005</v>
      </c>
      <c r="H36" s="3"/>
      <c r="I36" s="3">
        <f>I35+I8</f>
        <v>1.0700000000000003</v>
      </c>
      <c r="J36" s="3"/>
      <c r="K36" s="3">
        <f>K35+K8</f>
        <v>1.3300000000000005</v>
      </c>
      <c r="L36" s="3"/>
      <c r="M36" s="3">
        <f>M35+M8</f>
        <v>1.610000000000001</v>
      </c>
    </row>
    <row r="37" spans="1:13" x14ac:dyDescent="0.3">
      <c r="A37">
        <v>28</v>
      </c>
      <c r="C37" s="3">
        <f>C36+C8</f>
        <v>0.28000000000000008</v>
      </c>
      <c r="D37" s="3"/>
      <c r="E37" s="3">
        <f>E36+E8</f>
        <v>0.55000000000000016</v>
      </c>
      <c r="F37" s="3"/>
      <c r="G37" s="3">
        <f>G36+G8</f>
        <v>0.84000000000000052</v>
      </c>
      <c r="H37" s="3"/>
      <c r="I37" s="3">
        <f>I36+I8</f>
        <v>1.1100000000000003</v>
      </c>
      <c r="J37" s="3"/>
      <c r="K37" s="3">
        <f>K36+K8</f>
        <v>1.3800000000000006</v>
      </c>
      <c r="L37" s="3"/>
      <c r="M37" s="3">
        <f>M36+M8</f>
        <v>1.670000000000001</v>
      </c>
    </row>
    <row r="38" spans="1:13" x14ac:dyDescent="0.3">
      <c r="A38">
        <v>29</v>
      </c>
      <c r="C38" s="3">
        <f>C37+C8</f>
        <v>0.29000000000000009</v>
      </c>
      <c r="D38" s="3"/>
      <c r="E38" s="3">
        <f>E37+E8</f>
        <v>0.57000000000000017</v>
      </c>
      <c r="F38" s="3"/>
      <c r="G38" s="3">
        <f>G37+G8</f>
        <v>0.87000000000000055</v>
      </c>
      <c r="H38" s="3"/>
      <c r="I38" s="3">
        <f>I37+I8</f>
        <v>1.1500000000000004</v>
      </c>
      <c r="J38" s="3"/>
      <c r="K38" s="3">
        <f>K37+K8</f>
        <v>1.4300000000000006</v>
      </c>
      <c r="L38" s="3"/>
      <c r="M38" s="3">
        <f>M37+M8</f>
        <v>1.7300000000000011</v>
      </c>
    </row>
    <row r="39" spans="1:13" x14ac:dyDescent="0.3">
      <c r="A39">
        <v>30</v>
      </c>
      <c r="C39" s="3">
        <f>C38+C8</f>
        <v>0.3000000000000001</v>
      </c>
      <c r="D39" s="3"/>
      <c r="E39" s="3">
        <f>E38+E8</f>
        <v>0.59000000000000019</v>
      </c>
      <c r="F39" s="3"/>
      <c r="G39" s="3">
        <f>G38+G8</f>
        <v>0.90000000000000058</v>
      </c>
      <c r="H39" s="3"/>
      <c r="I39" s="3">
        <f>I38+I8</f>
        <v>1.1900000000000004</v>
      </c>
      <c r="J39" s="3"/>
      <c r="K39" s="3">
        <f>K38+K8</f>
        <v>1.4800000000000006</v>
      </c>
      <c r="L39" s="3"/>
      <c r="M39" s="3">
        <f>M38+M8</f>
        <v>1.7900000000000011</v>
      </c>
    </row>
    <row r="40" spans="1:13" x14ac:dyDescent="0.3">
      <c r="A40">
        <v>31</v>
      </c>
      <c r="C40" s="3">
        <f>C39+C8</f>
        <v>0.31000000000000011</v>
      </c>
      <c r="D40" s="3"/>
      <c r="E40" s="3">
        <f>E39+E8</f>
        <v>0.61000000000000021</v>
      </c>
      <c r="F40" s="3"/>
      <c r="G40" s="3">
        <f>G39+G8</f>
        <v>0.9300000000000006</v>
      </c>
      <c r="H40" s="3"/>
      <c r="I40" s="3">
        <f>I39+I8</f>
        <v>1.2300000000000004</v>
      </c>
      <c r="J40" s="3"/>
      <c r="K40" s="3">
        <f>K39+K8</f>
        <v>1.5300000000000007</v>
      </c>
      <c r="L40" s="3"/>
      <c r="M40" s="3">
        <f>M39+M8</f>
        <v>1.8500000000000012</v>
      </c>
    </row>
    <row r="41" spans="1:13" x14ac:dyDescent="0.3">
      <c r="A41">
        <v>32</v>
      </c>
      <c r="C41" s="3">
        <f>C40+C8</f>
        <v>0.32000000000000012</v>
      </c>
      <c r="D41" s="3"/>
      <c r="E41" s="3">
        <f>E40+E8</f>
        <v>0.63000000000000023</v>
      </c>
      <c r="F41" s="3"/>
      <c r="G41" s="3">
        <f>G40+G8</f>
        <v>0.96000000000000063</v>
      </c>
      <c r="H41" s="3"/>
      <c r="I41" s="3">
        <f>I40+I8</f>
        <v>1.2700000000000005</v>
      </c>
      <c r="J41" s="3"/>
      <c r="K41" s="3">
        <f>K40+K8</f>
        <v>1.5800000000000007</v>
      </c>
      <c r="L41" s="3"/>
      <c r="M41" s="3">
        <f>M40+M8</f>
        <v>1.9100000000000013</v>
      </c>
    </row>
    <row r="42" spans="1:13" x14ac:dyDescent="0.3">
      <c r="A42">
        <v>33</v>
      </c>
      <c r="C42" s="3">
        <f>C41+C8</f>
        <v>0.33000000000000013</v>
      </c>
      <c r="D42" s="3"/>
      <c r="E42" s="3">
        <f>E41+E8</f>
        <v>0.65000000000000024</v>
      </c>
      <c r="F42" s="3"/>
      <c r="G42" s="3">
        <f>G41+G8</f>
        <v>0.99000000000000066</v>
      </c>
      <c r="H42" s="3"/>
      <c r="I42" s="3">
        <f>I41+I8</f>
        <v>1.3100000000000005</v>
      </c>
      <c r="J42" s="3"/>
      <c r="K42" s="3">
        <f>K41+K8</f>
        <v>1.6300000000000008</v>
      </c>
      <c r="L42" s="3"/>
      <c r="M42" s="3">
        <f>M41+M8</f>
        <v>1.9700000000000013</v>
      </c>
    </row>
    <row r="43" spans="1:13" x14ac:dyDescent="0.3">
      <c r="A43">
        <v>34</v>
      </c>
      <c r="C43" s="3">
        <f>C42+C8</f>
        <v>0.34000000000000014</v>
      </c>
      <c r="D43" s="3"/>
      <c r="E43" s="3">
        <f>E42+E8</f>
        <v>0.67000000000000026</v>
      </c>
      <c r="F43" s="3"/>
      <c r="G43" s="3">
        <f>G42+G8</f>
        <v>1.0200000000000007</v>
      </c>
      <c r="H43" s="3"/>
      <c r="I43" s="3">
        <f>I42+I8</f>
        <v>1.3500000000000005</v>
      </c>
      <c r="J43" s="3"/>
      <c r="K43" s="3">
        <f>K42+K8</f>
        <v>1.6800000000000008</v>
      </c>
      <c r="L43" s="3"/>
      <c r="M43" s="3">
        <f>M42+M8</f>
        <v>2.0300000000000011</v>
      </c>
    </row>
    <row r="44" spans="1:13" x14ac:dyDescent="0.3">
      <c r="A44">
        <v>35</v>
      </c>
      <c r="C44" s="3">
        <f>C43+C8</f>
        <v>0.35000000000000014</v>
      </c>
      <c r="D44" s="3"/>
      <c r="E44" s="3">
        <f>E43+E8</f>
        <v>0.69000000000000028</v>
      </c>
      <c r="F44" s="3"/>
      <c r="G44" s="3">
        <f>G43+G8</f>
        <v>1.0500000000000007</v>
      </c>
      <c r="H44" s="3"/>
      <c r="I44" s="3">
        <f>I43+I8</f>
        <v>1.3900000000000006</v>
      </c>
      <c r="J44" s="3"/>
      <c r="K44" s="3">
        <f>K43+K8</f>
        <v>1.7300000000000009</v>
      </c>
      <c r="L44" s="3"/>
      <c r="M44" s="3">
        <f>M43+M8</f>
        <v>2.0900000000000012</v>
      </c>
    </row>
    <row r="45" spans="1:13" x14ac:dyDescent="0.3">
      <c r="A45">
        <v>36</v>
      </c>
      <c r="C45" s="3">
        <f>C44+C8</f>
        <v>0.36000000000000015</v>
      </c>
      <c r="D45" s="3"/>
      <c r="E45" s="3">
        <f>E44+E8</f>
        <v>0.7100000000000003</v>
      </c>
      <c r="F45" s="3"/>
      <c r="G45" s="3">
        <f>G44+G8</f>
        <v>1.0800000000000007</v>
      </c>
      <c r="H45" s="3"/>
      <c r="I45" s="3">
        <f>I44+I8</f>
        <v>1.4300000000000006</v>
      </c>
      <c r="J45" s="3"/>
      <c r="K45" s="3">
        <f>K44+K8</f>
        <v>1.7800000000000009</v>
      </c>
      <c r="L45" s="3"/>
      <c r="M45" s="3">
        <f>M44+M8</f>
        <v>2.1500000000000012</v>
      </c>
    </row>
    <row r="46" spans="1:13" x14ac:dyDescent="0.3">
      <c r="A46">
        <v>37</v>
      </c>
      <c r="C46" s="3">
        <f>C45+C8</f>
        <v>0.37000000000000016</v>
      </c>
      <c r="D46" s="3"/>
      <c r="E46" s="3">
        <f>E45+E8</f>
        <v>0.73000000000000032</v>
      </c>
      <c r="F46" s="3"/>
      <c r="G46" s="3">
        <f>G45+G8</f>
        <v>1.1100000000000008</v>
      </c>
      <c r="H46" s="3"/>
      <c r="I46" s="3">
        <f>I45+I8</f>
        <v>1.4700000000000006</v>
      </c>
      <c r="J46" s="3"/>
      <c r="K46" s="3">
        <f>K45+K8</f>
        <v>1.830000000000001</v>
      </c>
      <c r="L46" s="3"/>
      <c r="M46" s="3">
        <f>M45+M8</f>
        <v>2.2100000000000013</v>
      </c>
    </row>
    <row r="47" spans="1:13" x14ac:dyDescent="0.3">
      <c r="C47" s="3"/>
    </row>
    <row r="49" spans="3:5" x14ac:dyDescent="0.3">
      <c r="C49" s="1" t="s">
        <v>7</v>
      </c>
      <c r="E49" t="s">
        <v>75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workbookViewId="0">
      <selection activeCell="K12" sqref="K12"/>
    </sheetView>
  </sheetViews>
  <sheetFormatPr defaultRowHeight="14.4" x14ac:dyDescent="0.3"/>
  <cols>
    <col min="1" max="1" width="10.109375" customWidth="1"/>
    <col min="2" max="2" width="2.5546875" customWidth="1"/>
    <col min="3" max="3" width="5.6640625" customWidth="1"/>
    <col min="4" max="4" width="2.44140625" customWidth="1"/>
  </cols>
  <sheetData>
    <row r="1" spans="1:7" x14ac:dyDescent="0.3">
      <c r="C1" s="1" t="s">
        <v>31</v>
      </c>
      <c r="D1" s="1"/>
    </row>
    <row r="3" spans="1:7" x14ac:dyDescent="0.3">
      <c r="C3" s="1" t="s">
        <v>24</v>
      </c>
      <c r="D3" s="1"/>
    </row>
    <row r="4" spans="1:7" x14ac:dyDescent="0.3">
      <c r="C4" s="1"/>
      <c r="D4" s="1"/>
    </row>
    <row r="5" spans="1:7" x14ac:dyDescent="0.3">
      <c r="A5" t="s">
        <v>5</v>
      </c>
      <c r="C5" s="2" t="s">
        <v>9</v>
      </c>
    </row>
    <row r="6" spans="1:7" x14ac:dyDescent="0.3">
      <c r="A6">
        <v>1</v>
      </c>
      <c r="C6" s="3">
        <v>0.2</v>
      </c>
      <c r="D6" s="3"/>
      <c r="E6" t="s">
        <v>32</v>
      </c>
    </row>
    <row r="7" spans="1:7" x14ac:dyDescent="0.3">
      <c r="A7">
        <v>2</v>
      </c>
      <c r="C7" s="3">
        <v>0.3</v>
      </c>
      <c r="E7" s="4">
        <v>0.5</v>
      </c>
    </row>
    <row r="8" spans="1:7" x14ac:dyDescent="0.3">
      <c r="A8">
        <v>3</v>
      </c>
      <c r="C8">
        <v>0.42</v>
      </c>
      <c r="E8" s="4">
        <v>0.4</v>
      </c>
    </row>
    <row r="9" spans="1:7" x14ac:dyDescent="0.3">
      <c r="A9">
        <v>4</v>
      </c>
      <c r="C9">
        <v>0.54</v>
      </c>
      <c r="E9" s="4">
        <v>0.3</v>
      </c>
      <c r="G9" s="3"/>
    </row>
    <row r="10" spans="1:7" x14ac:dyDescent="0.3">
      <c r="A10">
        <v>5</v>
      </c>
      <c r="C10" s="3">
        <v>0.66</v>
      </c>
      <c r="D10" s="3"/>
      <c r="E10" s="4">
        <v>0.2</v>
      </c>
      <c r="G10" s="3"/>
    </row>
    <row r="11" spans="1:7" x14ac:dyDescent="0.3">
      <c r="A11">
        <v>6</v>
      </c>
      <c r="C11" s="3">
        <v>0.78</v>
      </c>
      <c r="D11" s="3"/>
      <c r="E11" s="4">
        <v>0.19</v>
      </c>
      <c r="G11" s="3"/>
    </row>
    <row r="12" spans="1:7" x14ac:dyDescent="0.3">
      <c r="A12">
        <v>7</v>
      </c>
      <c r="C12" s="3">
        <v>0.92</v>
      </c>
      <c r="D12" s="3"/>
      <c r="E12" s="4">
        <v>0.18</v>
      </c>
      <c r="G12" s="3"/>
    </row>
    <row r="13" spans="1:7" x14ac:dyDescent="0.3">
      <c r="A13">
        <v>8</v>
      </c>
      <c r="C13" s="3">
        <v>1.08</v>
      </c>
      <c r="D13" s="3"/>
      <c r="E13" s="4">
        <v>0.17</v>
      </c>
      <c r="G13" s="3"/>
    </row>
    <row r="14" spans="1:7" x14ac:dyDescent="0.3">
      <c r="A14">
        <v>9</v>
      </c>
      <c r="C14" s="3">
        <v>1.24</v>
      </c>
      <c r="D14" s="3"/>
      <c r="E14" s="4">
        <v>0.16</v>
      </c>
      <c r="G14" s="3"/>
    </row>
    <row r="15" spans="1:7" x14ac:dyDescent="0.3">
      <c r="A15">
        <v>10</v>
      </c>
      <c r="C15" s="3">
        <v>1.44</v>
      </c>
      <c r="D15" s="3"/>
      <c r="E15" s="4">
        <v>0.15</v>
      </c>
      <c r="G15" s="3"/>
    </row>
    <row r="16" spans="1:7" x14ac:dyDescent="0.3">
      <c r="A16">
        <v>11</v>
      </c>
      <c r="C16" s="3">
        <v>1.66</v>
      </c>
      <c r="D16" s="3"/>
      <c r="E16" s="4">
        <v>0.15</v>
      </c>
      <c r="G16" s="3"/>
    </row>
    <row r="17" spans="1:7" x14ac:dyDescent="0.3">
      <c r="A17">
        <v>12</v>
      </c>
      <c r="C17" s="3">
        <v>1.9</v>
      </c>
      <c r="D17" s="3"/>
      <c r="E17" s="4">
        <v>0.15</v>
      </c>
      <c r="G17" s="3"/>
    </row>
    <row r="18" spans="1:7" x14ac:dyDescent="0.3">
      <c r="A18">
        <v>13</v>
      </c>
      <c r="C18" s="3">
        <v>2.1800000000000002</v>
      </c>
      <c r="D18" s="3"/>
      <c r="E18" s="4">
        <v>0.15</v>
      </c>
      <c r="G18" s="3"/>
    </row>
    <row r="19" spans="1:7" x14ac:dyDescent="0.3">
      <c r="A19">
        <v>14</v>
      </c>
      <c r="C19" s="3">
        <v>2.52</v>
      </c>
      <c r="D19" s="3"/>
      <c r="E19" s="4">
        <v>0.15</v>
      </c>
      <c r="G19" s="3"/>
    </row>
    <row r="20" spans="1:7" x14ac:dyDescent="0.3">
      <c r="A20">
        <v>15</v>
      </c>
      <c r="C20" s="3">
        <v>2.88</v>
      </c>
      <c r="D20" s="3"/>
      <c r="E20" s="4">
        <v>0.15</v>
      </c>
      <c r="G20" s="3"/>
    </row>
    <row r="21" spans="1:7" x14ac:dyDescent="0.3">
      <c r="A21">
        <v>16</v>
      </c>
      <c r="C21" s="3">
        <v>3.32</v>
      </c>
      <c r="D21" s="3"/>
      <c r="E21" s="4">
        <v>0.15</v>
      </c>
      <c r="G21" s="3"/>
    </row>
    <row r="22" spans="1:7" x14ac:dyDescent="0.3">
      <c r="A22">
        <v>17</v>
      </c>
      <c r="C22" s="3">
        <v>3.82</v>
      </c>
      <c r="D22" s="3"/>
      <c r="E22" s="4">
        <v>0.15</v>
      </c>
      <c r="G22" s="3"/>
    </row>
    <row r="23" spans="1:7" x14ac:dyDescent="0.3">
      <c r="A23">
        <v>18</v>
      </c>
      <c r="C23" s="3">
        <v>4.28</v>
      </c>
      <c r="D23" s="3"/>
      <c r="E23" s="4">
        <v>0.12</v>
      </c>
      <c r="G23" s="3"/>
    </row>
    <row r="24" spans="1:7" x14ac:dyDescent="0.3">
      <c r="A24">
        <v>19</v>
      </c>
      <c r="C24" s="3">
        <v>4.7</v>
      </c>
      <c r="D24" s="3"/>
      <c r="E24" s="4">
        <v>0.1</v>
      </c>
      <c r="G24" s="3"/>
    </row>
    <row r="25" spans="1:7" x14ac:dyDescent="0.3">
      <c r="A25">
        <v>20</v>
      </c>
      <c r="C25" s="3">
        <v>5</v>
      </c>
      <c r="D25" s="3"/>
      <c r="G25" s="3"/>
    </row>
    <row r="26" spans="1:7" x14ac:dyDescent="0.3">
      <c r="C26" s="3"/>
      <c r="D26" s="3"/>
      <c r="G26" s="3"/>
    </row>
    <row r="27" spans="1:7" x14ac:dyDescent="0.3">
      <c r="C27" s="1" t="s">
        <v>9</v>
      </c>
      <c r="E27" t="s">
        <v>60</v>
      </c>
    </row>
    <row r="28" spans="1:7" x14ac:dyDescent="0.3">
      <c r="C28" s="3"/>
      <c r="D28" s="3"/>
      <c r="G28" s="3"/>
    </row>
    <row r="29" spans="1:7" x14ac:dyDescent="0.3">
      <c r="C29" s="3"/>
      <c r="D29" s="3"/>
      <c r="G29" s="3"/>
    </row>
    <row r="30" spans="1:7" x14ac:dyDescent="0.3">
      <c r="C30" s="3"/>
      <c r="D30" s="3"/>
      <c r="G30" s="3"/>
    </row>
    <row r="31" spans="1:7" x14ac:dyDescent="0.3">
      <c r="C31" s="3"/>
      <c r="D31" s="3"/>
      <c r="G31" s="3"/>
    </row>
    <row r="32" spans="1:7" x14ac:dyDescent="0.3">
      <c r="C32" s="3"/>
      <c r="D32" s="3"/>
    </row>
    <row r="33" spans="3:4" x14ac:dyDescent="0.3">
      <c r="C33" s="3"/>
      <c r="D33" s="3"/>
    </row>
    <row r="34" spans="3:4" x14ac:dyDescent="0.3">
      <c r="C34" s="3"/>
      <c r="D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6"/>
  <sheetViews>
    <sheetView topLeftCell="A4" workbookViewId="0">
      <selection activeCell="AE5" sqref="AE5"/>
    </sheetView>
  </sheetViews>
  <sheetFormatPr defaultRowHeight="14.4" x14ac:dyDescent="0.3"/>
  <cols>
    <col min="1" max="1" width="10.109375" customWidth="1"/>
    <col min="2" max="2" width="2.5546875" customWidth="1"/>
    <col min="3" max="5" width="5.6640625" customWidth="1"/>
    <col min="6" max="6" width="7.5546875" customWidth="1"/>
    <col min="7" max="7" width="2.44140625" customWidth="1"/>
    <col min="8" max="10" width="5.6640625" customWidth="1"/>
    <col min="11" max="11" width="7.5546875" customWidth="1"/>
    <col min="12" max="12" width="2.6640625" customWidth="1"/>
    <col min="13" max="15" width="5.6640625" customWidth="1"/>
    <col min="16" max="16" width="7.5546875" customWidth="1"/>
    <col min="17" max="17" width="2.5546875" customWidth="1"/>
    <col min="18" max="20" width="5.6640625" customWidth="1"/>
    <col min="21" max="21" width="7.5546875" customWidth="1"/>
    <col min="22" max="22" width="2.88671875" customWidth="1"/>
    <col min="23" max="25" width="5.6640625" customWidth="1"/>
    <col min="26" max="26" width="7.5546875" customWidth="1"/>
    <col min="27" max="27" width="3.44140625" customWidth="1"/>
    <col min="28" max="30" width="5.6640625" customWidth="1"/>
    <col min="31" max="31" width="7.5546875" customWidth="1"/>
  </cols>
  <sheetData>
    <row r="1" spans="1:34" x14ac:dyDescent="0.3">
      <c r="C1" s="1" t="s">
        <v>64</v>
      </c>
      <c r="D1" s="1"/>
      <c r="E1" s="1"/>
      <c r="F1" s="1"/>
      <c r="G1" s="1"/>
      <c r="J1" s="1"/>
      <c r="K1" s="1"/>
      <c r="O1" s="1"/>
      <c r="P1" s="1"/>
      <c r="T1" s="1"/>
      <c r="U1" s="1"/>
      <c r="Y1" s="1"/>
      <c r="Z1" s="1"/>
      <c r="AD1" s="1"/>
      <c r="AE1" s="1"/>
    </row>
    <row r="3" spans="1:34" x14ac:dyDescent="0.3">
      <c r="C3" s="1" t="s">
        <v>0</v>
      </c>
      <c r="D3" s="1"/>
      <c r="E3" s="1"/>
      <c r="F3" s="1"/>
      <c r="G3" s="1"/>
      <c r="H3" s="1" t="s">
        <v>1</v>
      </c>
      <c r="I3" s="1"/>
      <c r="J3" s="1"/>
      <c r="K3" s="1"/>
      <c r="L3" s="1"/>
      <c r="M3" s="1" t="s">
        <v>2</v>
      </c>
      <c r="N3" s="1"/>
      <c r="O3" s="1"/>
      <c r="P3" s="1"/>
      <c r="Q3" s="1"/>
      <c r="R3" s="1" t="s">
        <v>37</v>
      </c>
      <c r="S3" s="1"/>
      <c r="T3" s="1"/>
      <c r="U3" s="1"/>
      <c r="V3" s="1"/>
      <c r="W3" s="1" t="s">
        <v>3</v>
      </c>
      <c r="X3" s="1"/>
      <c r="Y3" s="1"/>
      <c r="Z3" s="1"/>
      <c r="AA3" s="1"/>
      <c r="AB3" s="1" t="s">
        <v>4</v>
      </c>
      <c r="AC3" s="1"/>
      <c r="AD3" s="1"/>
      <c r="AE3" s="1"/>
    </row>
    <row r="4" spans="1:34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4" x14ac:dyDescent="0.3">
      <c r="A5" t="s">
        <v>5</v>
      </c>
      <c r="C5" s="2" t="s">
        <v>9</v>
      </c>
      <c r="D5" s="2" t="s">
        <v>8</v>
      </c>
      <c r="E5" s="2" t="s">
        <v>63</v>
      </c>
      <c r="F5" s="13" t="s">
        <v>67</v>
      </c>
      <c r="H5" s="2" t="s">
        <v>9</v>
      </c>
      <c r="I5" s="2" t="s">
        <v>8</v>
      </c>
      <c r="J5" s="2" t="s">
        <v>63</v>
      </c>
      <c r="K5" s="13" t="s">
        <v>67</v>
      </c>
      <c r="L5" s="1"/>
      <c r="M5" s="2" t="s">
        <v>9</v>
      </c>
      <c r="N5" s="2" t="s">
        <v>8</v>
      </c>
      <c r="O5" s="2" t="s">
        <v>63</v>
      </c>
      <c r="P5" s="13" t="s">
        <v>67</v>
      </c>
      <c r="R5" s="2" t="s">
        <v>9</v>
      </c>
      <c r="S5" s="2" t="s">
        <v>8</v>
      </c>
      <c r="T5" s="2" t="s">
        <v>63</v>
      </c>
      <c r="U5" s="13" t="s">
        <v>67</v>
      </c>
      <c r="W5" s="2" t="s">
        <v>9</v>
      </c>
      <c r="X5" s="2" t="s">
        <v>8</v>
      </c>
      <c r="Y5" s="2" t="s">
        <v>63</v>
      </c>
      <c r="Z5" s="13" t="s">
        <v>67</v>
      </c>
      <c r="AB5" s="2" t="s">
        <v>9</v>
      </c>
      <c r="AC5" s="2" t="s">
        <v>8</v>
      </c>
      <c r="AD5" s="2" t="s">
        <v>63</v>
      </c>
      <c r="AE5" s="13" t="s">
        <v>67</v>
      </c>
    </row>
    <row r="6" spans="1:34" x14ac:dyDescent="0.3">
      <c r="A6">
        <v>1</v>
      </c>
      <c r="C6">
        <v>0.05</v>
      </c>
      <c r="D6" s="3">
        <v>0.1</v>
      </c>
      <c r="E6" s="3">
        <v>0.05</v>
      </c>
      <c r="F6" s="3">
        <v>0.05</v>
      </c>
      <c r="G6" s="3"/>
      <c r="H6" s="3">
        <v>0.06</v>
      </c>
      <c r="I6" s="3">
        <v>0.15</v>
      </c>
      <c r="J6" s="3">
        <v>0.1</v>
      </c>
      <c r="K6" s="3">
        <v>0.15</v>
      </c>
      <c r="L6" s="3"/>
      <c r="M6" s="3">
        <v>0.08</v>
      </c>
      <c r="N6" s="3">
        <v>0.2</v>
      </c>
      <c r="O6" s="3">
        <v>0.15</v>
      </c>
      <c r="P6" s="3">
        <v>0.2</v>
      </c>
      <c r="R6" s="3">
        <v>0.1</v>
      </c>
      <c r="S6" s="3">
        <v>0.3</v>
      </c>
      <c r="T6" s="3">
        <v>0.2</v>
      </c>
      <c r="U6" s="3">
        <v>0.25</v>
      </c>
      <c r="W6" s="3">
        <v>0.12</v>
      </c>
      <c r="X6" s="3">
        <v>0.3</v>
      </c>
      <c r="Y6" s="3">
        <v>0.2</v>
      </c>
      <c r="Z6" s="3">
        <v>0.3</v>
      </c>
      <c r="AB6" s="3">
        <v>0.16</v>
      </c>
      <c r="AC6" s="3">
        <v>0.3</v>
      </c>
      <c r="AD6" s="3">
        <v>0.2</v>
      </c>
      <c r="AE6" s="3">
        <v>0.3</v>
      </c>
    </row>
    <row r="8" spans="1:34" x14ac:dyDescent="0.3">
      <c r="A8" t="s">
        <v>6</v>
      </c>
      <c r="C8" s="4">
        <v>0.15</v>
      </c>
      <c r="D8" s="4">
        <v>0.05</v>
      </c>
      <c r="E8" s="4">
        <v>0.2</v>
      </c>
      <c r="F8" s="4">
        <v>0.1</v>
      </c>
      <c r="H8" s="4">
        <v>0.15</v>
      </c>
      <c r="I8" s="4">
        <v>0.1</v>
      </c>
      <c r="J8" s="4">
        <v>0.2</v>
      </c>
      <c r="K8" s="4">
        <v>0.1</v>
      </c>
      <c r="M8" s="4">
        <v>0.15</v>
      </c>
      <c r="N8" s="4">
        <v>0.1</v>
      </c>
      <c r="O8" s="4">
        <v>0.2</v>
      </c>
      <c r="P8" s="4">
        <v>0.15</v>
      </c>
      <c r="R8" s="4">
        <v>0.15</v>
      </c>
      <c r="S8" s="4">
        <v>0.15</v>
      </c>
      <c r="T8" s="4">
        <v>0.2</v>
      </c>
      <c r="U8" s="4">
        <v>0.15</v>
      </c>
      <c r="W8" s="4">
        <v>0.15</v>
      </c>
      <c r="X8" s="4">
        <v>0.2</v>
      </c>
      <c r="Y8" s="4">
        <v>0.2</v>
      </c>
      <c r="Z8" s="4">
        <v>0.2</v>
      </c>
      <c r="AB8" s="4">
        <v>0.15</v>
      </c>
      <c r="AC8" s="4">
        <v>0.2</v>
      </c>
      <c r="AD8" s="4">
        <v>0.2</v>
      </c>
      <c r="AE8" s="4">
        <v>0.2</v>
      </c>
    </row>
    <row r="9" spans="1:34" x14ac:dyDescent="0.3">
      <c r="A9" t="s">
        <v>35</v>
      </c>
      <c r="C9" s="3">
        <v>1.4</v>
      </c>
      <c r="D9" s="3">
        <v>3</v>
      </c>
      <c r="E9" s="3">
        <v>2</v>
      </c>
      <c r="F9" s="3">
        <v>1.44</v>
      </c>
      <c r="G9" s="3"/>
      <c r="H9" s="3">
        <v>1.93</v>
      </c>
      <c r="I9" s="3">
        <v>5</v>
      </c>
      <c r="J9" s="3">
        <v>2</v>
      </c>
      <c r="K9" s="3">
        <v>2.38</v>
      </c>
      <c r="L9" s="3"/>
      <c r="M9" s="3">
        <v>2.25</v>
      </c>
      <c r="N9" s="3">
        <v>2</v>
      </c>
      <c r="O9" s="3">
        <v>2.5</v>
      </c>
      <c r="P9" s="3">
        <v>5.87</v>
      </c>
      <c r="Q9" s="3"/>
      <c r="R9" s="3">
        <v>2.88</v>
      </c>
      <c r="S9" s="3">
        <v>5</v>
      </c>
      <c r="T9" s="3">
        <v>2.5</v>
      </c>
      <c r="U9" s="3">
        <v>6.41</v>
      </c>
      <c r="V9" s="3"/>
      <c r="W9" s="3">
        <v>3.61</v>
      </c>
      <c r="X9" s="3">
        <v>5</v>
      </c>
      <c r="Y9" s="3">
        <v>3</v>
      </c>
      <c r="Z9" s="3">
        <v>8.15</v>
      </c>
      <c r="AA9" s="3"/>
      <c r="AB9" s="3">
        <v>4.29</v>
      </c>
      <c r="AC9" s="3">
        <v>5</v>
      </c>
      <c r="AD9" s="3">
        <v>3</v>
      </c>
      <c r="AE9" s="3">
        <v>10.130000000000001</v>
      </c>
    </row>
    <row r="11" spans="1:34" x14ac:dyDescent="0.3">
      <c r="A11">
        <v>2</v>
      </c>
      <c r="C11" s="3">
        <v>7.0000000000000007E-2</v>
      </c>
      <c r="D11" s="3">
        <v>0.11</v>
      </c>
      <c r="E11" s="3">
        <f>E6*1.2</f>
        <v>0.06</v>
      </c>
      <c r="F11" s="3">
        <v>0.1</v>
      </c>
      <c r="G11" s="3"/>
      <c r="H11" s="3">
        <v>0.09</v>
      </c>
      <c r="I11" s="3">
        <v>0.16</v>
      </c>
      <c r="J11" s="3">
        <f>J6*1.2</f>
        <v>0.12</v>
      </c>
      <c r="K11" s="3">
        <f>K6*1.1</f>
        <v>0.16500000000000001</v>
      </c>
      <c r="L11" s="3"/>
      <c r="M11" s="3">
        <v>0.12</v>
      </c>
      <c r="N11" s="3">
        <v>0.22</v>
      </c>
      <c r="O11" s="3">
        <f>O6*1.2</f>
        <v>0.18</v>
      </c>
      <c r="P11" s="3">
        <f>P6*1.15</f>
        <v>0.22999999999999998</v>
      </c>
      <c r="Q11" s="3"/>
      <c r="R11" s="3">
        <v>0.15</v>
      </c>
      <c r="S11" s="3">
        <v>0.34</v>
      </c>
      <c r="T11" s="3">
        <f>T6*1.2</f>
        <v>0.24</v>
      </c>
      <c r="U11" s="3">
        <f>U6*1.15</f>
        <v>0.28749999999999998</v>
      </c>
      <c r="V11" s="3"/>
      <c r="W11" s="3">
        <v>0.19</v>
      </c>
      <c r="X11" s="3">
        <v>0.36</v>
      </c>
      <c r="Y11" s="3">
        <f>Y6*1.2</f>
        <v>0.24</v>
      </c>
      <c r="Z11" s="3">
        <f>Z6*1.2</f>
        <v>0.36</v>
      </c>
      <c r="AA11" s="3"/>
      <c r="AB11" s="3">
        <v>0.24</v>
      </c>
      <c r="AC11" s="3">
        <v>0.36</v>
      </c>
      <c r="AD11" s="3">
        <f>AD6*1.2</f>
        <v>0.24</v>
      </c>
      <c r="AE11" s="3">
        <f>AE6*1.2</f>
        <v>0.36</v>
      </c>
      <c r="AH11" s="3"/>
    </row>
    <row r="12" spans="1:34" x14ac:dyDescent="0.3">
      <c r="A12">
        <v>3</v>
      </c>
      <c r="C12" s="3">
        <v>0.1</v>
      </c>
      <c r="D12" s="3">
        <v>0.11</v>
      </c>
      <c r="E12" s="3">
        <f t="shared" ref="E12:E30" si="0">E11*1.2</f>
        <v>7.1999999999999995E-2</v>
      </c>
      <c r="F12" s="3">
        <f>F11*1.1</f>
        <v>0.11000000000000001</v>
      </c>
      <c r="G12" s="3"/>
      <c r="H12" s="3">
        <v>0.13</v>
      </c>
      <c r="I12" s="3">
        <v>0.18</v>
      </c>
      <c r="J12" s="3">
        <f>J11*1.2</f>
        <v>0.14399999999999999</v>
      </c>
      <c r="K12" s="3">
        <f>K11*1.1</f>
        <v>0.18150000000000002</v>
      </c>
      <c r="L12" s="3"/>
      <c r="M12" s="3">
        <v>0.16</v>
      </c>
      <c r="N12" s="3">
        <v>0.24</v>
      </c>
      <c r="O12" s="3">
        <f>O11*1.2</f>
        <v>0.216</v>
      </c>
      <c r="P12" s="3">
        <f>P11*1.15</f>
        <v>0.26449999999999996</v>
      </c>
      <c r="Q12" s="3"/>
      <c r="R12" s="3">
        <v>0.21</v>
      </c>
      <c r="S12" s="3">
        <v>0.4</v>
      </c>
      <c r="T12" s="3">
        <f>T11*1.2</f>
        <v>0.28799999999999998</v>
      </c>
      <c r="U12" s="3">
        <f>U11*1.15</f>
        <v>0.33062499999999995</v>
      </c>
      <c r="V12" s="3"/>
      <c r="W12" s="3">
        <v>0.26</v>
      </c>
      <c r="X12" s="3">
        <v>0.43</v>
      </c>
      <c r="Y12" s="3">
        <f>Y11*1.2</f>
        <v>0.28799999999999998</v>
      </c>
      <c r="Z12" s="3">
        <f>Z11*1.2</f>
        <v>0.432</v>
      </c>
      <c r="AA12" s="3"/>
      <c r="AB12" s="3">
        <v>0.33</v>
      </c>
      <c r="AC12" s="3">
        <v>0.43</v>
      </c>
      <c r="AD12" s="3">
        <f>AD11*1.2</f>
        <v>0.28799999999999998</v>
      </c>
      <c r="AE12" s="3">
        <f>AE11*1.2</f>
        <v>0.432</v>
      </c>
      <c r="AH12" s="3"/>
    </row>
    <row r="13" spans="1:34" x14ac:dyDescent="0.3">
      <c r="A13">
        <v>4</v>
      </c>
      <c r="C13" s="3">
        <v>0.13</v>
      </c>
      <c r="D13" s="3">
        <v>0.12</v>
      </c>
      <c r="E13" s="3">
        <f t="shared" si="0"/>
        <v>8.6399999999999991E-2</v>
      </c>
      <c r="F13" s="3">
        <f t="shared" ref="F13:F39" si="1">F12*1.1</f>
        <v>0.12100000000000002</v>
      </c>
      <c r="G13" s="3"/>
      <c r="H13" s="3">
        <v>0.17</v>
      </c>
      <c r="I13" s="3">
        <v>0.2</v>
      </c>
      <c r="J13" s="3">
        <f t="shared" ref="J13:J26" si="2">J12*1.2</f>
        <v>0.17279999999999998</v>
      </c>
      <c r="K13" s="3">
        <f t="shared" ref="K13:K39" si="3">K12*1.1</f>
        <v>0.19965000000000005</v>
      </c>
      <c r="L13" s="3"/>
      <c r="M13" s="3">
        <v>0.21</v>
      </c>
      <c r="N13" s="3">
        <v>0.27</v>
      </c>
      <c r="O13" s="3">
        <f t="shared" ref="O13:O25" si="4">O12*1.2</f>
        <v>0.25919999999999999</v>
      </c>
      <c r="P13" s="3">
        <f t="shared" ref="P13:P27" si="5">P12*1.15</f>
        <v>0.30417499999999992</v>
      </c>
      <c r="Q13" s="3"/>
      <c r="R13" s="3">
        <v>0.27</v>
      </c>
      <c r="S13" s="3">
        <v>0.46</v>
      </c>
      <c r="T13" s="3">
        <f t="shared" ref="T13:T23" si="6">T12*1.2</f>
        <v>0.34559999999999996</v>
      </c>
      <c r="U13" s="3">
        <f t="shared" ref="U13:U25" si="7">U12*1.15</f>
        <v>0.38021874999999988</v>
      </c>
      <c r="V13" s="3"/>
      <c r="W13" s="3">
        <v>0.34</v>
      </c>
      <c r="X13" s="3">
        <v>0.52</v>
      </c>
      <c r="Y13" s="3">
        <f t="shared" ref="Y13:Z24" si="8">Y12*1.2</f>
        <v>0.34559999999999996</v>
      </c>
      <c r="Z13" s="3">
        <f t="shared" si="8"/>
        <v>0.51839999999999997</v>
      </c>
      <c r="AA13" s="3"/>
      <c r="AB13" s="3">
        <v>0.43</v>
      </c>
      <c r="AC13" s="3">
        <v>0.52</v>
      </c>
      <c r="AD13" s="3">
        <f t="shared" ref="AD13:AE24" si="9">AD12*1.2</f>
        <v>0.34559999999999996</v>
      </c>
      <c r="AE13" s="3">
        <f t="shared" si="9"/>
        <v>0.51839999999999997</v>
      </c>
      <c r="AH13" s="3"/>
    </row>
    <row r="14" spans="1:34" x14ac:dyDescent="0.3">
      <c r="A14">
        <v>5</v>
      </c>
      <c r="C14" s="3">
        <v>0.16</v>
      </c>
      <c r="D14" s="3">
        <v>0.12</v>
      </c>
      <c r="E14" s="3">
        <f t="shared" si="0"/>
        <v>0.10367999999999998</v>
      </c>
      <c r="F14" s="3">
        <f t="shared" si="1"/>
        <v>0.13310000000000002</v>
      </c>
      <c r="G14" s="3"/>
      <c r="H14" s="3">
        <v>0.2</v>
      </c>
      <c r="I14" s="3">
        <v>0.22</v>
      </c>
      <c r="J14" s="3">
        <f t="shared" si="2"/>
        <v>0.20735999999999996</v>
      </c>
      <c r="K14" s="3">
        <f t="shared" si="3"/>
        <v>0.21961500000000006</v>
      </c>
      <c r="L14" s="3"/>
      <c r="M14" s="3">
        <v>0.26</v>
      </c>
      <c r="N14" s="3">
        <v>0.28999999999999998</v>
      </c>
      <c r="O14" s="3">
        <f t="shared" si="4"/>
        <v>0.31103999999999998</v>
      </c>
      <c r="P14" s="3">
        <f t="shared" si="5"/>
        <v>0.3498012499999999</v>
      </c>
      <c r="Q14" s="3"/>
      <c r="R14" s="3">
        <v>0.33</v>
      </c>
      <c r="S14" s="3">
        <v>0.52</v>
      </c>
      <c r="T14" s="3">
        <f t="shared" si="6"/>
        <v>0.41471999999999992</v>
      </c>
      <c r="U14" s="3">
        <f t="shared" si="7"/>
        <v>0.43725156249999986</v>
      </c>
      <c r="V14" s="3"/>
      <c r="W14" s="3">
        <v>0.41</v>
      </c>
      <c r="X14" s="3">
        <v>0.62</v>
      </c>
      <c r="Y14" s="3">
        <f t="shared" si="8"/>
        <v>0.41471999999999992</v>
      </c>
      <c r="Z14" s="3">
        <f t="shared" si="8"/>
        <v>0.62207999999999997</v>
      </c>
      <c r="AA14" s="3"/>
      <c r="AB14" s="3">
        <v>0.52</v>
      </c>
      <c r="AC14" s="3">
        <v>0.62</v>
      </c>
      <c r="AD14" s="3">
        <f t="shared" si="9"/>
        <v>0.41471999999999992</v>
      </c>
      <c r="AE14" s="3">
        <f t="shared" si="9"/>
        <v>0.62207999999999997</v>
      </c>
      <c r="AH14" s="3"/>
    </row>
    <row r="15" spans="1:34" x14ac:dyDescent="0.3">
      <c r="A15">
        <v>6</v>
      </c>
      <c r="C15" s="3">
        <v>0.19</v>
      </c>
      <c r="D15" s="3">
        <v>0.13</v>
      </c>
      <c r="E15" s="3">
        <f t="shared" si="0"/>
        <v>0.12441599999999997</v>
      </c>
      <c r="F15" s="3">
        <f t="shared" si="1"/>
        <v>0.14641000000000004</v>
      </c>
      <c r="G15" s="3"/>
      <c r="H15" s="3">
        <v>0.24</v>
      </c>
      <c r="I15" s="3">
        <v>0.24</v>
      </c>
      <c r="J15" s="3">
        <f t="shared" si="2"/>
        <v>0.24883199999999994</v>
      </c>
      <c r="K15" s="3">
        <f t="shared" si="3"/>
        <v>0.24157650000000008</v>
      </c>
      <c r="L15" s="3"/>
      <c r="M15" s="3">
        <v>0.32</v>
      </c>
      <c r="N15" s="3">
        <v>0.32</v>
      </c>
      <c r="O15" s="3">
        <f t="shared" si="4"/>
        <v>0.37324799999999997</v>
      </c>
      <c r="P15" s="3">
        <f t="shared" si="5"/>
        <v>0.40227143749999983</v>
      </c>
      <c r="Q15" s="3"/>
      <c r="R15" s="3">
        <v>0.39</v>
      </c>
      <c r="S15" s="3">
        <v>0.6</v>
      </c>
      <c r="T15" s="3">
        <f t="shared" si="6"/>
        <v>0.49766399999999988</v>
      </c>
      <c r="U15" s="3">
        <f t="shared" si="7"/>
        <v>0.50283929687499984</v>
      </c>
      <c r="V15" s="3"/>
      <c r="W15" s="3">
        <v>0.49</v>
      </c>
      <c r="X15" s="3">
        <v>0.75</v>
      </c>
      <c r="Y15" s="3">
        <f t="shared" si="8"/>
        <v>0.49766399999999988</v>
      </c>
      <c r="Z15" s="3">
        <f t="shared" si="8"/>
        <v>0.74649599999999994</v>
      </c>
      <c r="AA15" s="3"/>
      <c r="AB15" s="3">
        <v>0.62</v>
      </c>
      <c r="AC15" s="3">
        <v>0.75</v>
      </c>
      <c r="AD15" s="3">
        <f t="shared" si="9"/>
        <v>0.49766399999999988</v>
      </c>
      <c r="AE15" s="3">
        <f t="shared" si="9"/>
        <v>0.74649599999999994</v>
      </c>
      <c r="AH15" s="3"/>
    </row>
    <row r="16" spans="1:34" x14ac:dyDescent="0.3">
      <c r="A16">
        <v>7</v>
      </c>
      <c r="C16" s="3">
        <v>0.23</v>
      </c>
      <c r="D16" s="3">
        <v>0.13</v>
      </c>
      <c r="E16" s="3">
        <f t="shared" si="0"/>
        <v>0.14929919999999997</v>
      </c>
      <c r="F16" s="3">
        <f t="shared" si="1"/>
        <v>0.16105100000000006</v>
      </c>
      <c r="G16" s="3"/>
      <c r="H16" s="3">
        <v>0.28999999999999998</v>
      </c>
      <c r="I16" s="3">
        <v>0.27</v>
      </c>
      <c r="J16" s="3">
        <f t="shared" si="2"/>
        <v>0.29859839999999993</v>
      </c>
      <c r="K16" s="3">
        <f t="shared" si="3"/>
        <v>0.26573415000000011</v>
      </c>
      <c r="L16" s="3"/>
      <c r="M16" s="3">
        <v>0.36</v>
      </c>
      <c r="N16" s="3">
        <v>0.35</v>
      </c>
      <c r="O16" s="3">
        <f t="shared" si="4"/>
        <v>0.44789759999999995</v>
      </c>
      <c r="P16" s="3">
        <f t="shared" si="5"/>
        <v>0.46261215312499976</v>
      </c>
      <c r="Q16" s="3"/>
      <c r="R16" s="3">
        <v>0.46</v>
      </c>
      <c r="S16" s="3">
        <v>0.69</v>
      </c>
      <c r="T16" s="3">
        <f t="shared" si="6"/>
        <v>0.59719679999999986</v>
      </c>
      <c r="U16" s="3">
        <f t="shared" si="7"/>
        <v>0.57826519140624977</v>
      </c>
      <c r="V16" s="3"/>
      <c r="W16" s="3">
        <v>0.57999999999999996</v>
      </c>
      <c r="X16" s="3">
        <v>0.9</v>
      </c>
      <c r="Y16" s="3">
        <f t="shared" si="8"/>
        <v>0.59719679999999986</v>
      </c>
      <c r="Z16" s="3">
        <f t="shared" si="8"/>
        <v>0.8957951999999999</v>
      </c>
      <c r="AA16" s="3"/>
      <c r="AB16" s="3">
        <v>0.73</v>
      </c>
      <c r="AC16" s="3">
        <v>0.9</v>
      </c>
      <c r="AD16" s="3">
        <f t="shared" si="9"/>
        <v>0.59719679999999986</v>
      </c>
      <c r="AE16" s="3">
        <f t="shared" si="9"/>
        <v>0.8957951999999999</v>
      </c>
      <c r="AH16" s="3"/>
    </row>
    <row r="17" spans="1:34" x14ac:dyDescent="0.3">
      <c r="A17">
        <v>8</v>
      </c>
      <c r="C17" s="3">
        <v>0.27</v>
      </c>
      <c r="D17" s="3">
        <v>0.14000000000000001</v>
      </c>
      <c r="E17" s="3">
        <f t="shared" si="0"/>
        <v>0.17915903999999996</v>
      </c>
      <c r="F17" s="3">
        <f t="shared" si="1"/>
        <v>0.17715610000000007</v>
      </c>
      <c r="G17" s="3"/>
      <c r="H17" s="3">
        <v>0.34</v>
      </c>
      <c r="I17" s="3">
        <v>0.28999999999999998</v>
      </c>
      <c r="J17" s="3">
        <f t="shared" si="2"/>
        <v>0.35831807999999993</v>
      </c>
      <c r="K17" s="3">
        <f t="shared" si="3"/>
        <v>0.29230756500000016</v>
      </c>
      <c r="L17" s="3"/>
      <c r="M17" s="3">
        <v>0.42</v>
      </c>
      <c r="N17" s="3">
        <v>0.39</v>
      </c>
      <c r="O17" s="3">
        <f t="shared" si="4"/>
        <v>0.53747711999999992</v>
      </c>
      <c r="P17" s="3">
        <f t="shared" si="5"/>
        <v>0.53200397609374972</v>
      </c>
      <c r="Q17" s="3"/>
      <c r="R17" s="3">
        <v>0.54</v>
      </c>
      <c r="S17" s="3">
        <v>0.8</v>
      </c>
      <c r="T17" s="3">
        <f t="shared" si="6"/>
        <v>0.71663615999999986</v>
      </c>
      <c r="U17" s="3">
        <f t="shared" si="7"/>
        <v>0.66500497011718718</v>
      </c>
      <c r="V17" s="3"/>
      <c r="W17" s="3">
        <v>0.68</v>
      </c>
      <c r="X17" s="3">
        <v>1.07</v>
      </c>
      <c r="Y17" s="3">
        <f t="shared" si="8"/>
        <v>0.71663615999999986</v>
      </c>
      <c r="Z17" s="3">
        <f t="shared" si="8"/>
        <v>1.0749542399999998</v>
      </c>
      <c r="AA17" s="3"/>
      <c r="AB17" s="3">
        <v>0.85</v>
      </c>
      <c r="AC17" s="3">
        <v>1.07</v>
      </c>
      <c r="AD17" s="3">
        <f t="shared" si="9"/>
        <v>0.71663615999999986</v>
      </c>
      <c r="AE17" s="3">
        <f t="shared" si="9"/>
        <v>1.0749542399999998</v>
      </c>
      <c r="AH17" s="3"/>
    </row>
    <row r="18" spans="1:34" x14ac:dyDescent="0.3">
      <c r="A18">
        <v>9</v>
      </c>
      <c r="C18" s="3">
        <v>0.31</v>
      </c>
      <c r="D18" s="3">
        <v>0.15</v>
      </c>
      <c r="E18" s="3">
        <f t="shared" si="0"/>
        <v>0.21499084799999996</v>
      </c>
      <c r="F18" s="3">
        <f t="shared" si="1"/>
        <v>0.19487171000000009</v>
      </c>
      <c r="G18" s="3"/>
      <c r="H18" s="3">
        <v>0.39</v>
      </c>
      <c r="I18" s="3">
        <v>0.32</v>
      </c>
      <c r="J18" s="3">
        <f t="shared" si="2"/>
        <v>0.42998169599999991</v>
      </c>
      <c r="K18" s="3">
        <f t="shared" si="3"/>
        <v>0.32153832150000022</v>
      </c>
      <c r="L18" s="3"/>
      <c r="M18" s="3">
        <v>0.49</v>
      </c>
      <c r="N18" s="3">
        <v>0.43</v>
      </c>
      <c r="O18" s="3">
        <f t="shared" si="4"/>
        <v>0.64497254399999993</v>
      </c>
      <c r="P18" s="3">
        <f t="shared" si="5"/>
        <v>0.61180457250781217</v>
      </c>
      <c r="Q18" s="3"/>
      <c r="R18" s="3">
        <v>0.63</v>
      </c>
      <c r="S18" s="3">
        <v>0.92</v>
      </c>
      <c r="T18" s="3">
        <f t="shared" si="6"/>
        <v>0.85996339199999983</v>
      </c>
      <c r="U18" s="3">
        <f t="shared" si="7"/>
        <v>0.76475571563476519</v>
      </c>
      <c r="V18" s="3"/>
      <c r="W18" s="3">
        <v>0.79</v>
      </c>
      <c r="X18" s="3">
        <v>1.29</v>
      </c>
      <c r="Y18" s="3">
        <f t="shared" si="8"/>
        <v>0.85996339199999983</v>
      </c>
      <c r="Z18" s="3">
        <f t="shared" si="8"/>
        <v>1.2899450879999999</v>
      </c>
      <c r="AA18" s="3"/>
      <c r="AB18" s="3">
        <v>0.99</v>
      </c>
      <c r="AC18" s="3">
        <v>1.29</v>
      </c>
      <c r="AD18" s="3">
        <f t="shared" si="9"/>
        <v>0.85996339199999983</v>
      </c>
      <c r="AE18" s="3">
        <f t="shared" si="9"/>
        <v>1.2899450879999999</v>
      </c>
      <c r="AH18" s="3"/>
    </row>
    <row r="19" spans="1:34" x14ac:dyDescent="0.3">
      <c r="A19">
        <v>10</v>
      </c>
      <c r="C19" s="3">
        <v>0.36</v>
      </c>
      <c r="D19" s="3">
        <v>0.16</v>
      </c>
      <c r="E19" s="3">
        <f t="shared" si="0"/>
        <v>0.25798901759999993</v>
      </c>
      <c r="F19" s="3">
        <f t="shared" si="1"/>
        <v>0.21435888100000011</v>
      </c>
      <c r="G19" s="3"/>
      <c r="H19" s="3">
        <v>0.45</v>
      </c>
      <c r="I19" s="3">
        <v>0.35</v>
      </c>
      <c r="J19" s="3">
        <f t="shared" si="2"/>
        <v>0.51597803519999985</v>
      </c>
      <c r="K19" s="3">
        <f t="shared" si="3"/>
        <v>0.35369215365000028</v>
      </c>
      <c r="L19" s="3"/>
      <c r="M19" s="3">
        <v>0.56000000000000005</v>
      </c>
      <c r="N19" s="3">
        <v>0.47</v>
      </c>
      <c r="O19" s="3">
        <f t="shared" si="4"/>
        <v>0.77396705279999989</v>
      </c>
      <c r="P19" s="3">
        <f t="shared" si="5"/>
        <v>0.70357525838398394</v>
      </c>
      <c r="Q19" s="3"/>
      <c r="R19" s="3">
        <v>0.72</v>
      </c>
      <c r="S19" s="3">
        <v>1.06</v>
      </c>
      <c r="T19" s="3">
        <f t="shared" si="6"/>
        <v>1.0319560703999997</v>
      </c>
      <c r="U19" s="3">
        <f t="shared" si="7"/>
        <v>0.87946907297997989</v>
      </c>
      <c r="V19" s="3"/>
      <c r="W19" s="3">
        <v>0.91</v>
      </c>
      <c r="X19" s="3">
        <v>1.55</v>
      </c>
      <c r="Y19" s="3">
        <f t="shared" si="8"/>
        <v>1.0319560703999997</v>
      </c>
      <c r="Z19" s="3">
        <f t="shared" si="8"/>
        <v>1.5479341055999998</v>
      </c>
      <c r="AA19" s="3"/>
      <c r="AB19" s="3">
        <v>1.08</v>
      </c>
      <c r="AC19" s="3">
        <v>1.55</v>
      </c>
      <c r="AD19" s="3">
        <f t="shared" si="9"/>
        <v>1.0319560703999997</v>
      </c>
      <c r="AE19" s="3">
        <f t="shared" si="9"/>
        <v>1.5479341055999998</v>
      </c>
      <c r="AH19" s="3"/>
    </row>
    <row r="20" spans="1:34" x14ac:dyDescent="0.3">
      <c r="A20">
        <v>11</v>
      </c>
      <c r="C20" s="3">
        <v>0.41</v>
      </c>
      <c r="D20" s="3">
        <v>0.16</v>
      </c>
      <c r="E20" s="3">
        <f t="shared" si="0"/>
        <v>0.30958682111999991</v>
      </c>
      <c r="F20" s="3">
        <f t="shared" si="1"/>
        <v>0.23579476910000013</v>
      </c>
      <c r="G20" s="3"/>
      <c r="H20" s="3">
        <v>0.52</v>
      </c>
      <c r="I20" s="3">
        <v>0.39</v>
      </c>
      <c r="J20" s="3">
        <f t="shared" si="2"/>
        <v>0.61917364223999982</v>
      </c>
      <c r="K20" s="3">
        <f t="shared" si="3"/>
        <v>0.38906136901500032</v>
      </c>
      <c r="L20" s="3"/>
      <c r="M20" s="3">
        <v>0.65</v>
      </c>
      <c r="N20" s="3">
        <v>0.52</v>
      </c>
      <c r="O20" s="3">
        <f t="shared" si="4"/>
        <v>0.92876046335999984</v>
      </c>
      <c r="P20" s="3">
        <f t="shared" si="5"/>
        <v>0.80911154714158151</v>
      </c>
      <c r="Q20" s="3"/>
      <c r="R20" s="3">
        <v>0.83</v>
      </c>
      <c r="S20" s="3">
        <v>1.21</v>
      </c>
      <c r="T20" s="3">
        <f t="shared" si="6"/>
        <v>1.2383472844799996</v>
      </c>
      <c r="U20" s="3">
        <f t="shared" si="7"/>
        <v>1.0113894339269769</v>
      </c>
      <c r="V20" s="3"/>
      <c r="W20" s="3">
        <v>1.04</v>
      </c>
      <c r="X20" s="3">
        <v>1.86</v>
      </c>
      <c r="Y20" s="3">
        <f t="shared" si="8"/>
        <v>1.2383472844799996</v>
      </c>
      <c r="Z20" s="3">
        <f t="shared" si="8"/>
        <v>1.8575209267199997</v>
      </c>
      <c r="AA20" s="3"/>
      <c r="AB20" s="3">
        <v>1.24</v>
      </c>
      <c r="AC20" s="3">
        <v>1.86</v>
      </c>
      <c r="AD20" s="3">
        <f t="shared" si="9"/>
        <v>1.2383472844799996</v>
      </c>
      <c r="AE20" s="3">
        <f t="shared" si="9"/>
        <v>1.8575209267199997</v>
      </c>
      <c r="AH20" s="3"/>
    </row>
    <row r="21" spans="1:34" x14ac:dyDescent="0.3">
      <c r="A21">
        <v>12</v>
      </c>
      <c r="C21" s="3">
        <v>0.47</v>
      </c>
      <c r="D21" s="3">
        <v>0.17</v>
      </c>
      <c r="E21" s="3">
        <f t="shared" si="0"/>
        <v>0.37150418534399987</v>
      </c>
      <c r="F21" s="3">
        <f t="shared" si="1"/>
        <v>0.25937424601000014</v>
      </c>
      <c r="G21" s="3"/>
      <c r="H21" s="3">
        <v>0.59</v>
      </c>
      <c r="I21" s="3">
        <v>0.43</v>
      </c>
      <c r="J21" s="3">
        <f t="shared" si="2"/>
        <v>0.74300837068799974</v>
      </c>
      <c r="K21" s="3">
        <f t="shared" si="3"/>
        <v>0.4279675059165004</v>
      </c>
      <c r="L21" s="3"/>
      <c r="M21" s="3">
        <v>0.75</v>
      </c>
      <c r="N21" s="3">
        <v>0.56999999999999995</v>
      </c>
      <c r="O21" s="3">
        <f t="shared" si="4"/>
        <v>1.1145125560319997</v>
      </c>
      <c r="P21" s="3">
        <f t="shared" si="5"/>
        <v>0.93047827921281867</v>
      </c>
      <c r="Q21" s="3"/>
      <c r="R21" s="3">
        <v>0.96</v>
      </c>
      <c r="S21" s="3">
        <v>1.4</v>
      </c>
      <c r="T21" s="3">
        <f t="shared" si="6"/>
        <v>1.4860167413759995</v>
      </c>
      <c r="U21" s="3">
        <f t="shared" si="7"/>
        <v>1.1630978490160233</v>
      </c>
      <c r="V21" s="3"/>
      <c r="W21" s="3">
        <v>1.2</v>
      </c>
      <c r="X21" s="3">
        <v>2.23</v>
      </c>
      <c r="Y21" s="3">
        <f t="shared" si="8"/>
        <v>1.4860167413759995</v>
      </c>
      <c r="Z21" s="3">
        <f t="shared" si="8"/>
        <v>2.2290251120639994</v>
      </c>
      <c r="AA21" s="3"/>
      <c r="AB21" s="3">
        <v>1.43</v>
      </c>
      <c r="AC21" s="3">
        <v>2.23</v>
      </c>
      <c r="AD21" s="3">
        <f t="shared" si="9"/>
        <v>1.4860167413759995</v>
      </c>
      <c r="AE21" s="3">
        <f t="shared" si="9"/>
        <v>2.2290251120639994</v>
      </c>
      <c r="AH21" s="3"/>
    </row>
    <row r="22" spans="1:34" x14ac:dyDescent="0.3">
      <c r="A22">
        <v>13</v>
      </c>
      <c r="C22" s="3">
        <v>0.54</v>
      </c>
      <c r="D22" s="3">
        <v>0.18</v>
      </c>
      <c r="E22" s="3">
        <f t="shared" si="0"/>
        <v>0.44580502241279985</v>
      </c>
      <c r="F22" s="3">
        <f t="shared" si="1"/>
        <v>0.28531167061100016</v>
      </c>
      <c r="G22" s="3"/>
      <c r="H22" s="3">
        <v>0.68</v>
      </c>
      <c r="I22" s="3">
        <v>0.47</v>
      </c>
      <c r="J22" s="3">
        <f t="shared" si="2"/>
        <v>0.89161004482559969</v>
      </c>
      <c r="K22" s="3">
        <f t="shared" si="3"/>
        <v>0.47076425650815046</v>
      </c>
      <c r="L22" s="3"/>
      <c r="M22" s="3">
        <v>0.86</v>
      </c>
      <c r="N22" s="3">
        <v>0.63</v>
      </c>
      <c r="O22" s="3">
        <f t="shared" si="4"/>
        <v>1.3374150672383995</v>
      </c>
      <c r="P22" s="3">
        <f t="shared" si="5"/>
        <v>1.0700500210947415</v>
      </c>
      <c r="Q22" s="3"/>
      <c r="R22" s="3">
        <v>1.1000000000000001</v>
      </c>
      <c r="S22" s="3">
        <v>1.61</v>
      </c>
      <c r="T22" s="3">
        <f t="shared" si="6"/>
        <v>1.7832200896511994</v>
      </c>
      <c r="U22" s="3">
        <f t="shared" si="7"/>
        <v>1.3375625263684268</v>
      </c>
      <c r="V22" s="3"/>
      <c r="W22" s="3">
        <v>1.38</v>
      </c>
      <c r="X22" s="3">
        <v>2.67</v>
      </c>
      <c r="Y22" s="3">
        <f t="shared" si="8"/>
        <v>1.7832200896511994</v>
      </c>
      <c r="Z22" s="3">
        <f>Z21*1.1</f>
        <v>2.4519276232703997</v>
      </c>
      <c r="AA22" s="3"/>
      <c r="AB22" s="3">
        <v>1.64</v>
      </c>
      <c r="AC22" s="3">
        <v>2.67</v>
      </c>
      <c r="AD22" s="3">
        <f t="shared" si="9"/>
        <v>1.7832200896511994</v>
      </c>
      <c r="AE22" s="3">
        <f>AE21*1.15</f>
        <v>2.5633788788735994</v>
      </c>
      <c r="AH22" s="3"/>
    </row>
    <row r="23" spans="1:34" x14ac:dyDescent="0.3">
      <c r="A23">
        <v>14</v>
      </c>
      <c r="C23" s="3">
        <v>0.63</v>
      </c>
      <c r="D23" s="3">
        <v>0.19</v>
      </c>
      <c r="E23" s="3">
        <f t="shared" si="0"/>
        <v>0.53496602689535977</v>
      </c>
      <c r="F23" s="3">
        <f t="shared" si="1"/>
        <v>0.31384283767210019</v>
      </c>
      <c r="G23" s="3"/>
      <c r="H23" s="3">
        <v>0.79</v>
      </c>
      <c r="I23" s="3">
        <v>0.52</v>
      </c>
      <c r="J23" s="3">
        <f t="shared" si="2"/>
        <v>1.0699320537907195</v>
      </c>
      <c r="K23" s="3">
        <f t="shared" si="3"/>
        <v>0.5178406821589655</v>
      </c>
      <c r="L23" s="3"/>
      <c r="M23" s="3">
        <v>0.99</v>
      </c>
      <c r="N23" s="3">
        <v>0.69</v>
      </c>
      <c r="O23" s="3">
        <f t="shared" si="4"/>
        <v>1.6048980806860793</v>
      </c>
      <c r="P23" s="3">
        <f t="shared" si="5"/>
        <v>1.2305575242589526</v>
      </c>
      <c r="Q23" s="3"/>
      <c r="R23" s="3">
        <v>1.27</v>
      </c>
      <c r="S23" s="3">
        <v>1.85</v>
      </c>
      <c r="T23" s="3">
        <f t="shared" si="6"/>
        <v>2.1398641075814391</v>
      </c>
      <c r="U23" s="3">
        <f t="shared" si="7"/>
        <v>1.5381969053236906</v>
      </c>
      <c r="V23" s="3"/>
      <c r="W23" s="3">
        <v>1.59</v>
      </c>
      <c r="X23" s="3">
        <v>3.21</v>
      </c>
      <c r="Y23" s="3">
        <f t="shared" si="8"/>
        <v>2.1398641075814391</v>
      </c>
      <c r="Z23" s="3">
        <f t="shared" ref="Z23:Z30" si="10">Z22*1.1</f>
        <v>2.6971203855974397</v>
      </c>
      <c r="AA23" s="3"/>
      <c r="AB23" s="3">
        <v>1.89</v>
      </c>
      <c r="AC23" s="3">
        <v>3.21</v>
      </c>
      <c r="AD23" s="3">
        <f t="shared" si="9"/>
        <v>2.1398641075814391</v>
      </c>
      <c r="AE23" s="3">
        <f>AE22*1.15</f>
        <v>2.947885710704639</v>
      </c>
      <c r="AH23" s="3"/>
    </row>
    <row r="24" spans="1:34" x14ac:dyDescent="0.3">
      <c r="A24">
        <v>15</v>
      </c>
      <c r="C24" s="3">
        <v>0.72</v>
      </c>
      <c r="D24" s="3">
        <v>0.2</v>
      </c>
      <c r="E24" s="3">
        <f t="shared" si="0"/>
        <v>0.64195923227443175</v>
      </c>
      <c r="F24" s="3">
        <f t="shared" si="1"/>
        <v>0.34522712143931022</v>
      </c>
      <c r="G24" s="3"/>
      <c r="H24" s="3">
        <v>0.9</v>
      </c>
      <c r="I24" s="3">
        <v>0.56999999999999995</v>
      </c>
      <c r="J24" s="3">
        <f t="shared" si="2"/>
        <v>1.2839184645488635</v>
      </c>
      <c r="K24" s="3">
        <f t="shared" si="3"/>
        <v>0.56962475037486215</v>
      </c>
      <c r="L24" s="3"/>
      <c r="M24" s="3">
        <v>1.1399999999999999</v>
      </c>
      <c r="N24" s="3">
        <v>0.76</v>
      </c>
      <c r="O24" s="3">
        <f t="shared" si="4"/>
        <v>1.9258776968232951</v>
      </c>
      <c r="P24" s="3">
        <f t="shared" si="5"/>
        <v>1.4151411528977953</v>
      </c>
      <c r="Q24" s="3"/>
      <c r="R24" s="3">
        <v>1.46</v>
      </c>
      <c r="S24" s="3">
        <v>2.12</v>
      </c>
      <c r="T24" s="3">
        <v>2.5</v>
      </c>
      <c r="U24" s="3">
        <f t="shared" si="7"/>
        <v>1.7689264411222441</v>
      </c>
      <c r="V24" s="3"/>
      <c r="W24" s="3">
        <v>1.82</v>
      </c>
      <c r="X24" s="3">
        <v>3.85</v>
      </c>
      <c r="Y24" s="3">
        <f t="shared" si="8"/>
        <v>2.567836929097727</v>
      </c>
      <c r="Z24" s="3">
        <f t="shared" si="10"/>
        <v>2.9668324241571837</v>
      </c>
      <c r="AA24" s="3"/>
      <c r="AB24" s="3">
        <v>2.17</v>
      </c>
      <c r="AC24" s="3">
        <v>3.85</v>
      </c>
      <c r="AD24" s="3">
        <f t="shared" si="9"/>
        <v>2.567836929097727</v>
      </c>
      <c r="AE24" s="3">
        <f t="shared" ref="AE24:AE27" si="11">AE23*1.15</f>
        <v>3.3900685673103346</v>
      </c>
      <c r="AH24" s="3"/>
    </row>
    <row r="25" spans="1:34" x14ac:dyDescent="0.3">
      <c r="A25">
        <v>16</v>
      </c>
      <c r="C25" s="3">
        <v>0.83</v>
      </c>
      <c r="D25" s="3">
        <v>0.21</v>
      </c>
      <c r="E25" s="3">
        <f t="shared" si="0"/>
        <v>0.77035107872931807</v>
      </c>
      <c r="F25" s="3">
        <f t="shared" si="1"/>
        <v>0.37974983358324127</v>
      </c>
      <c r="G25" s="3"/>
      <c r="H25" s="3">
        <v>1.1200000000000001</v>
      </c>
      <c r="I25" s="3">
        <v>0.63</v>
      </c>
      <c r="J25" s="3">
        <f t="shared" si="2"/>
        <v>1.5407021574586361</v>
      </c>
      <c r="K25" s="3">
        <f t="shared" si="3"/>
        <v>0.62658722541234846</v>
      </c>
      <c r="L25" s="3"/>
      <c r="M25" s="3">
        <v>1.31</v>
      </c>
      <c r="N25" s="3">
        <v>0.84</v>
      </c>
      <c r="O25" s="3">
        <f t="shared" si="4"/>
        <v>2.3110532361879539</v>
      </c>
      <c r="P25" s="3">
        <f t="shared" si="5"/>
        <v>1.6274123258324644</v>
      </c>
      <c r="Q25" s="3"/>
      <c r="R25" s="3">
        <v>1.67</v>
      </c>
      <c r="S25" s="3">
        <v>2.44</v>
      </c>
      <c r="T25" s="3">
        <v>2.5</v>
      </c>
      <c r="U25" s="3">
        <f t="shared" si="7"/>
        <v>2.0342654072905804</v>
      </c>
      <c r="V25" s="3"/>
      <c r="W25" s="3">
        <v>2.1</v>
      </c>
      <c r="X25" s="3">
        <v>4.62</v>
      </c>
      <c r="Y25" s="3">
        <v>3</v>
      </c>
      <c r="Z25" s="3">
        <f t="shared" si="10"/>
        <v>3.2635156665729022</v>
      </c>
      <c r="AA25" s="3"/>
      <c r="AB25" s="3">
        <v>2.4900000000000002</v>
      </c>
      <c r="AC25" s="3">
        <v>4.62</v>
      </c>
      <c r="AD25" s="3">
        <v>3</v>
      </c>
      <c r="AE25" s="3">
        <f t="shared" si="11"/>
        <v>3.8985788524068843</v>
      </c>
      <c r="AH25" s="3"/>
    </row>
    <row r="26" spans="1:34" x14ac:dyDescent="0.3">
      <c r="A26">
        <v>17</v>
      </c>
      <c r="C26" s="3">
        <v>0.95</v>
      </c>
      <c r="D26" s="3">
        <v>0.22</v>
      </c>
      <c r="E26" s="3">
        <f t="shared" si="0"/>
        <v>0.92442129447518162</v>
      </c>
      <c r="F26" s="3">
        <f t="shared" si="1"/>
        <v>0.41772481694156544</v>
      </c>
      <c r="G26" s="3"/>
      <c r="H26" s="3">
        <v>1.29</v>
      </c>
      <c r="I26" s="3">
        <v>0.69</v>
      </c>
      <c r="J26" s="3">
        <f t="shared" si="2"/>
        <v>1.8488425889503632</v>
      </c>
      <c r="K26" s="3">
        <f t="shared" si="3"/>
        <v>0.6892459479535834</v>
      </c>
      <c r="L26" s="3"/>
      <c r="M26" s="3">
        <v>1.5</v>
      </c>
      <c r="N26" s="3">
        <v>0.92</v>
      </c>
      <c r="O26" s="3">
        <v>2.5</v>
      </c>
      <c r="P26" s="3">
        <f t="shared" si="5"/>
        <v>1.8715241747073339</v>
      </c>
      <c r="Q26" s="3"/>
      <c r="R26" s="3">
        <v>1.93</v>
      </c>
      <c r="S26" s="3">
        <v>2.81</v>
      </c>
      <c r="T26" s="3">
        <v>2.5</v>
      </c>
      <c r="U26" s="3">
        <f>U25*1.1</f>
        <v>2.2376919480196387</v>
      </c>
      <c r="V26" s="3"/>
      <c r="W26" s="3">
        <v>2.41</v>
      </c>
      <c r="X26" s="3">
        <v>5</v>
      </c>
      <c r="Y26" s="3">
        <v>3</v>
      </c>
      <c r="Z26" s="3">
        <f t="shared" si="10"/>
        <v>3.5898672332301929</v>
      </c>
      <c r="AA26" s="3"/>
      <c r="AB26" s="3">
        <v>2.87</v>
      </c>
      <c r="AC26" s="3">
        <v>5</v>
      </c>
      <c r="AD26" s="3">
        <v>3</v>
      </c>
      <c r="AE26" s="3">
        <f t="shared" si="11"/>
        <v>4.4833656802679167</v>
      </c>
      <c r="AH26" s="3"/>
    </row>
    <row r="27" spans="1:34" x14ac:dyDescent="0.3">
      <c r="A27">
        <v>18</v>
      </c>
      <c r="C27" s="3">
        <v>1.07</v>
      </c>
      <c r="D27" s="3">
        <v>0.23</v>
      </c>
      <c r="E27" s="3">
        <f t="shared" si="0"/>
        <v>1.1093055533702179</v>
      </c>
      <c r="F27" s="3">
        <f t="shared" si="1"/>
        <v>0.45949729863572203</v>
      </c>
      <c r="G27" s="3"/>
      <c r="H27" s="3">
        <v>1.45</v>
      </c>
      <c r="I27" s="3">
        <v>0.76</v>
      </c>
      <c r="J27" s="3">
        <v>2</v>
      </c>
      <c r="K27" s="3">
        <f t="shared" si="3"/>
        <v>0.7581705427489418</v>
      </c>
      <c r="L27" s="3"/>
      <c r="M27" s="3">
        <v>1.68</v>
      </c>
      <c r="N27" s="3">
        <v>1.01</v>
      </c>
      <c r="O27" s="3">
        <v>2.5</v>
      </c>
      <c r="P27" s="3">
        <f t="shared" si="5"/>
        <v>2.1522528009134336</v>
      </c>
      <c r="Q27" s="3"/>
      <c r="R27" s="3">
        <v>2.16</v>
      </c>
      <c r="S27" s="3">
        <v>3.23</v>
      </c>
      <c r="T27" s="3">
        <v>2.5</v>
      </c>
      <c r="U27" s="3">
        <f t="shared" ref="U27:U35" si="12">U26*1.1</f>
        <v>2.4614611428216029</v>
      </c>
      <c r="V27" s="3"/>
      <c r="W27" s="3">
        <v>2.7</v>
      </c>
      <c r="X27" s="3">
        <v>5</v>
      </c>
      <c r="Y27" s="3">
        <v>3</v>
      </c>
      <c r="Z27" s="3">
        <f t="shared" si="10"/>
        <v>3.9488539565532124</v>
      </c>
      <c r="AA27" s="3"/>
      <c r="AB27" s="3">
        <v>3.21</v>
      </c>
      <c r="AC27" s="3">
        <v>5</v>
      </c>
      <c r="AD27" s="3">
        <v>3</v>
      </c>
      <c r="AE27" s="3">
        <f t="shared" si="11"/>
        <v>5.1558705323081035</v>
      </c>
      <c r="AH27" s="3"/>
    </row>
    <row r="28" spans="1:34" x14ac:dyDescent="0.3">
      <c r="A28">
        <v>19</v>
      </c>
      <c r="C28" s="3">
        <v>1.17</v>
      </c>
      <c r="D28" s="3">
        <v>0.24</v>
      </c>
      <c r="E28" s="3">
        <f t="shared" si="0"/>
        <v>1.3311666640442614</v>
      </c>
      <c r="F28" s="3">
        <f t="shared" si="1"/>
        <v>0.50544702849929424</v>
      </c>
      <c r="G28" s="3"/>
      <c r="H28" s="3">
        <v>1.59</v>
      </c>
      <c r="I28" s="3">
        <v>0.83</v>
      </c>
      <c r="J28" s="3">
        <v>2</v>
      </c>
      <c r="K28" s="3">
        <f t="shared" si="3"/>
        <v>0.83398759702383607</v>
      </c>
      <c r="L28" s="3"/>
      <c r="M28" s="3">
        <v>1.85</v>
      </c>
      <c r="N28" s="3">
        <v>1.1100000000000001</v>
      </c>
      <c r="O28" s="3">
        <v>2.5</v>
      </c>
      <c r="P28" s="3">
        <f>P27*1.1</f>
        <v>2.3674780810047773</v>
      </c>
      <c r="Q28" s="3"/>
      <c r="R28" s="3">
        <v>2.37</v>
      </c>
      <c r="S28" s="3">
        <v>3.71</v>
      </c>
      <c r="T28" s="3">
        <v>2.5</v>
      </c>
      <c r="U28" s="3">
        <f t="shared" si="12"/>
        <v>2.7076072571037635</v>
      </c>
      <c r="V28" s="3"/>
      <c r="W28" s="3">
        <v>2.97</v>
      </c>
      <c r="X28" s="3">
        <v>5</v>
      </c>
      <c r="Y28" s="3">
        <v>3</v>
      </c>
      <c r="Z28" s="3">
        <f t="shared" si="10"/>
        <v>4.3437393522085337</v>
      </c>
      <c r="AA28" s="3"/>
      <c r="AB28" s="3">
        <v>3.53</v>
      </c>
      <c r="AC28" s="3">
        <v>5</v>
      </c>
      <c r="AD28" s="3">
        <v>3</v>
      </c>
      <c r="AE28" s="3">
        <f>AE27*1.1</f>
        <v>5.6714575855389144</v>
      </c>
      <c r="AH28" s="3"/>
    </row>
    <row r="29" spans="1:34" x14ac:dyDescent="0.3">
      <c r="A29">
        <v>20</v>
      </c>
      <c r="C29" s="3">
        <v>1.26</v>
      </c>
      <c r="D29" s="3">
        <v>0.25</v>
      </c>
      <c r="E29" s="3">
        <f t="shared" si="0"/>
        <v>1.5973999968531136</v>
      </c>
      <c r="F29" s="3">
        <f t="shared" si="1"/>
        <v>0.55599173134922375</v>
      </c>
      <c r="G29" s="3"/>
      <c r="H29" s="3">
        <v>1.72</v>
      </c>
      <c r="I29" s="3">
        <v>0.92</v>
      </c>
      <c r="J29" s="3">
        <v>2</v>
      </c>
      <c r="K29" s="3">
        <f t="shared" si="3"/>
        <v>0.91738635672621971</v>
      </c>
      <c r="L29" s="3"/>
      <c r="M29" s="3">
        <v>2</v>
      </c>
      <c r="N29" s="3">
        <v>1.22</v>
      </c>
      <c r="O29" s="3">
        <v>2.5</v>
      </c>
      <c r="P29" s="3">
        <f t="shared" ref="P29:P36" si="13">P28*1.1</f>
        <v>2.6042258891052552</v>
      </c>
      <c r="Q29" s="3"/>
      <c r="R29" s="3">
        <v>2.56</v>
      </c>
      <c r="S29" s="3">
        <v>4.2699999999999996</v>
      </c>
      <c r="T29" s="3">
        <v>2.5</v>
      </c>
      <c r="U29" s="3">
        <f t="shared" si="12"/>
        <v>2.9783679828141403</v>
      </c>
      <c r="V29" s="3"/>
      <c r="W29" s="3">
        <v>3.21</v>
      </c>
      <c r="X29" s="3">
        <v>5</v>
      </c>
      <c r="Y29" s="3">
        <v>3</v>
      </c>
      <c r="Z29" s="3">
        <f t="shared" si="10"/>
        <v>4.7781132874293872</v>
      </c>
      <c r="AA29" s="3"/>
      <c r="AB29" s="3">
        <v>3.81</v>
      </c>
      <c r="AC29" s="3">
        <v>5</v>
      </c>
      <c r="AD29" s="3">
        <v>3</v>
      </c>
      <c r="AE29" s="3">
        <f>AE28*1.1</f>
        <v>6.2386033440928061</v>
      </c>
      <c r="AH29" s="3"/>
    </row>
    <row r="30" spans="1:34" x14ac:dyDescent="0.3">
      <c r="A30">
        <v>21</v>
      </c>
      <c r="C30" s="3">
        <v>1.33</v>
      </c>
      <c r="D30" s="3">
        <v>0.27</v>
      </c>
      <c r="E30" s="3">
        <f t="shared" si="0"/>
        <v>1.9168799962237362</v>
      </c>
      <c r="F30" s="3">
        <f t="shared" si="1"/>
        <v>0.61159090448414621</v>
      </c>
      <c r="G30" s="3"/>
      <c r="H30" s="3">
        <v>1.82</v>
      </c>
      <c r="I30" s="3">
        <v>1.01</v>
      </c>
      <c r="J30" s="3">
        <v>2</v>
      </c>
      <c r="K30" s="3">
        <f t="shared" si="3"/>
        <v>1.0091249923988417</v>
      </c>
      <c r="L30" s="3"/>
      <c r="M30" s="3">
        <v>2.12</v>
      </c>
      <c r="N30" s="3">
        <v>1.35</v>
      </c>
      <c r="O30" s="3">
        <v>2.5</v>
      </c>
      <c r="P30" s="3">
        <f t="shared" si="13"/>
        <v>2.864648478015781</v>
      </c>
      <c r="Q30" s="3"/>
      <c r="R30" s="3">
        <v>2.72</v>
      </c>
      <c r="S30" s="3">
        <v>4.91</v>
      </c>
      <c r="T30" s="3">
        <v>2.5</v>
      </c>
      <c r="U30" s="3">
        <f t="shared" si="12"/>
        <v>3.2762047810955544</v>
      </c>
      <c r="V30" s="3"/>
      <c r="W30" s="3">
        <v>3.4</v>
      </c>
      <c r="X30" s="3">
        <v>5</v>
      </c>
      <c r="Y30" s="3">
        <v>3</v>
      </c>
      <c r="Z30" s="3">
        <f t="shared" si="10"/>
        <v>5.2559246161723268</v>
      </c>
      <c r="AA30" s="3"/>
      <c r="AB30" s="3">
        <v>4.04</v>
      </c>
      <c r="AC30" s="3">
        <v>5</v>
      </c>
      <c r="AD30" s="3">
        <v>3</v>
      </c>
      <c r="AE30" s="3">
        <f>AE29*1.1</f>
        <v>6.8624636785020874</v>
      </c>
      <c r="AH30" s="3"/>
    </row>
    <row r="31" spans="1:34" x14ac:dyDescent="0.3">
      <c r="A31">
        <v>22</v>
      </c>
      <c r="C31" s="3">
        <v>1.38</v>
      </c>
      <c r="D31" s="3">
        <v>0.28000000000000003</v>
      </c>
      <c r="E31" s="3">
        <v>2</v>
      </c>
      <c r="F31" s="3">
        <f t="shared" si="1"/>
        <v>0.67274999493256094</v>
      </c>
      <c r="G31" s="3"/>
      <c r="H31" s="3">
        <v>1.89</v>
      </c>
      <c r="I31" s="3">
        <v>1.1100000000000001</v>
      </c>
      <c r="J31" s="3">
        <v>2</v>
      </c>
      <c r="K31" s="3">
        <f t="shared" si="3"/>
        <v>1.1100374916387259</v>
      </c>
      <c r="L31" s="3"/>
      <c r="M31" s="3">
        <v>2.2000000000000002</v>
      </c>
      <c r="N31" s="3">
        <v>1.48</v>
      </c>
      <c r="O31" s="3">
        <v>2.5</v>
      </c>
      <c r="P31" s="3">
        <f t="shared" si="13"/>
        <v>3.1511133258173594</v>
      </c>
      <c r="Q31" s="3"/>
      <c r="R31" s="3">
        <v>2.82</v>
      </c>
      <c r="S31" s="3">
        <v>5</v>
      </c>
      <c r="T31" s="3">
        <v>2.5</v>
      </c>
      <c r="U31" s="3">
        <f t="shared" si="12"/>
        <v>3.6038252592051099</v>
      </c>
      <c r="V31" s="3"/>
      <c r="W31" s="3">
        <v>3.54</v>
      </c>
      <c r="X31" s="3">
        <v>5</v>
      </c>
      <c r="Y31" s="3">
        <v>3</v>
      </c>
      <c r="Z31" s="3">
        <f>Z30*1.05</f>
        <v>5.5187208469809432</v>
      </c>
      <c r="AA31" s="3"/>
      <c r="AB31" s="3">
        <v>4.2</v>
      </c>
      <c r="AC31" s="3">
        <v>5</v>
      </c>
      <c r="AD31" s="3">
        <v>3</v>
      </c>
      <c r="AE31" s="3">
        <f>AE30*1.1</f>
        <v>7.5487100463522969</v>
      </c>
      <c r="AH31" s="3"/>
    </row>
    <row r="32" spans="1:34" x14ac:dyDescent="0.3">
      <c r="A32">
        <v>23</v>
      </c>
      <c r="C32" s="3">
        <v>1.4</v>
      </c>
      <c r="D32" s="3">
        <v>0.28999999999999998</v>
      </c>
      <c r="E32" s="3">
        <v>2</v>
      </c>
      <c r="F32" s="3">
        <f t="shared" si="1"/>
        <v>0.74002499442581704</v>
      </c>
      <c r="G32" s="3"/>
      <c r="H32" s="3">
        <v>1.93</v>
      </c>
      <c r="I32" s="3">
        <v>1.22</v>
      </c>
      <c r="J32" s="3">
        <v>2</v>
      </c>
      <c r="K32" s="3">
        <f t="shared" si="3"/>
        <v>1.2210412408025986</v>
      </c>
      <c r="L32" s="3"/>
      <c r="M32" s="3">
        <v>2.25</v>
      </c>
      <c r="N32" s="3">
        <v>1.63</v>
      </c>
      <c r="O32" s="3">
        <v>2.5</v>
      </c>
      <c r="P32" s="3">
        <f t="shared" si="13"/>
        <v>3.4662246583990957</v>
      </c>
      <c r="Q32" s="3"/>
      <c r="R32" s="3">
        <v>2.88</v>
      </c>
      <c r="S32" s="3">
        <v>5</v>
      </c>
      <c r="T32" s="3">
        <v>2.5</v>
      </c>
      <c r="U32" s="3">
        <f t="shared" si="12"/>
        <v>3.964207785125621</v>
      </c>
      <c r="V32" s="3"/>
      <c r="W32" s="3">
        <v>3.61</v>
      </c>
      <c r="X32" s="3">
        <v>5</v>
      </c>
      <c r="Y32" s="3">
        <v>3</v>
      </c>
      <c r="Z32" s="3">
        <f t="shared" ref="Z32:Z39" si="14">Z31*1.05</f>
        <v>5.7946568893299908</v>
      </c>
      <c r="AA32" s="3"/>
      <c r="AB32" s="3">
        <v>4.29</v>
      </c>
      <c r="AC32" s="3">
        <v>5</v>
      </c>
      <c r="AD32" s="3">
        <v>3</v>
      </c>
      <c r="AE32" s="3">
        <f>AE31*1.05</f>
        <v>7.9261455486699122</v>
      </c>
      <c r="AH32" s="3"/>
    </row>
    <row r="33" spans="1:34" x14ac:dyDescent="0.3">
      <c r="A33">
        <v>24</v>
      </c>
      <c r="C33" s="3">
        <v>1.4</v>
      </c>
      <c r="D33" s="3">
        <v>0.31</v>
      </c>
      <c r="E33" s="3">
        <v>2</v>
      </c>
      <c r="F33" s="3">
        <f t="shared" si="1"/>
        <v>0.81402749386839879</v>
      </c>
      <c r="G33" s="3"/>
      <c r="H33" s="3">
        <v>1.93</v>
      </c>
      <c r="I33" s="3">
        <v>1.34</v>
      </c>
      <c r="J33" s="3">
        <v>2</v>
      </c>
      <c r="K33" s="3">
        <f t="shared" si="3"/>
        <v>1.3431453648828586</v>
      </c>
      <c r="L33" s="3"/>
      <c r="M33" s="3">
        <v>2.25</v>
      </c>
      <c r="N33" s="3">
        <v>1.79</v>
      </c>
      <c r="O33" s="3">
        <v>2.5</v>
      </c>
      <c r="P33" s="3">
        <f t="shared" si="13"/>
        <v>3.8128471242390054</v>
      </c>
      <c r="Q33" s="3"/>
      <c r="R33" s="3">
        <v>2.88</v>
      </c>
      <c r="S33" s="3">
        <v>5</v>
      </c>
      <c r="T33" s="3">
        <v>2.5</v>
      </c>
      <c r="U33" s="3">
        <f t="shared" si="12"/>
        <v>4.3606285636381834</v>
      </c>
      <c r="V33" s="3"/>
      <c r="W33" s="3">
        <v>3.61</v>
      </c>
      <c r="X33" s="3">
        <v>5</v>
      </c>
      <c r="Y33" s="3">
        <v>3</v>
      </c>
      <c r="Z33" s="3">
        <f t="shared" si="14"/>
        <v>6.084389733796491</v>
      </c>
      <c r="AA33" s="3"/>
      <c r="AB33" s="3">
        <v>4.29</v>
      </c>
      <c r="AC33" s="3">
        <v>5</v>
      </c>
      <c r="AD33" s="3">
        <v>3</v>
      </c>
      <c r="AE33" s="3">
        <f t="shared" ref="AE33:AE35" si="15">AE32*1.05</f>
        <v>8.3224528261034081</v>
      </c>
      <c r="AH33" s="3"/>
    </row>
    <row r="34" spans="1:34" x14ac:dyDescent="0.3">
      <c r="A34">
        <v>25</v>
      </c>
      <c r="C34" s="3">
        <v>1.4</v>
      </c>
      <c r="D34" s="3">
        <v>0.32</v>
      </c>
      <c r="E34" s="3">
        <v>2</v>
      </c>
      <c r="F34" s="3">
        <f t="shared" si="1"/>
        <v>0.89543024325523879</v>
      </c>
      <c r="G34" s="3"/>
      <c r="H34" s="3">
        <v>1.93</v>
      </c>
      <c r="I34" s="3">
        <v>1.48</v>
      </c>
      <c r="J34" s="3">
        <v>2</v>
      </c>
      <c r="K34" s="3">
        <f t="shared" si="3"/>
        <v>1.4774599013711447</v>
      </c>
      <c r="L34" s="3"/>
      <c r="M34" s="3">
        <v>2.25</v>
      </c>
      <c r="N34" s="3">
        <v>1.97</v>
      </c>
      <c r="O34" s="3">
        <v>2.5</v>
      </c>
      <c r="P34" s="3">
        <f t="shared" si="13"/>
        <v>4.1941318366629066</v>
      </c>
      <c r="Q34" s="3"/>
      <c r="R34" s="3">
        <v>2.88</v>
      </c>
      <c r="S34" s="3">
        <v>5</v>
      </c>
      <c r="T34" s="3">
        <v>2.5</v>
      </c>
      <c r="U34" s="3">
        <f t="shared" si="12"/>
        <v>4.7966914200020021</v>
      </c>
      <c r="V34" s="3"/>
      <c r="W34" s="3">
        <v>3.61</v>
      </c>
      <c r="X34" s="3">
        <v>5</v>
      </c>
      <c r="Y34" s="3">
        <v>3</v>
      </c>
      <c r="Z34" s="3">
        <f t="shared" si="14"/>
        <v>6.3886092204863161</v>
      </c>
      <c r="AA34" s="3"/>
      <c r="AB34" s="3">
        <v>4.29</v>
      </c>
      <c r="AC34" s="3">
        <v>5</v>
      </c>
      <c r="AD34" s="3">
        <v>3</v>
      </c>
      <c r="AE34" s="3">
        <f t="shared" si="15"/>
        <v>8.7385754674085785</v>
      </c>
      <c r="AH34" s="3"/>
    </row>
    <row r="35" spans="1:34" x14ac:dyDescent="0.3">
      <c r="A35">
        <v>26</v>
      </c>
      <c r="C35" s="3"/>
      <c r="D35" s="3">
        <v>0.34</v>
      </c>
      <c r="E35" s="3"/>
      <c r="F35" s="3">
        <f t="shared" si="1"/>
        <v>0.98497326758076276</v>
      </c>
      <c r="G35" s="3"/>
      <c r="H35" s="3"/>
      <c r="I35" s="3">
        <v>1.63</v>
      </c>
      <c r="J35" s="3"/>
      <c r="K35" s="3">
        <f t="shared" si="3"/>
        <v>1.6252058915082592</v>
      </c>
      <c r="L35" s="3"/>
      <c r="M35" s="3"/>
      <c r="N35" s="3">
        <v>2.17</v>
      </c>
      <c r="O35" s="3"/>
      <c r="P35" s="3">
        <f t="shared" si="13"/>
        <v>4.6135450203291972</v>
      </c>
      <c r="Q35" s="3"/>
      <c r="R35" s="3"/>
      <c r="S35" s="3"/>
      <c r="T35" s="3"/>
      <c r="U35" s="3">
        <f t="shared" si="12"/>
        <v>5.2763605620022025</v>
      </c>
      <c r="V35" s="3"/>
      <c r="W35" s="3"/>
      <c r="X35" s="3"/>
      <c r="Y35" s="3"/>
      <c r="Z35" s="3">
        <f t="shared" si="14"/>
        <v>6.7080396815106322</v>
      </c>
      <c r="AA35" s="3"/>
      <c r="AB35" s="3"/>
      <c r="AC35" s="3"/>
      <c r="AD35" s="3"/>
      <c r="AE35" s="3">
        <f t="shared" si="15"/>
        <v>9.1755042407790075</v>
      </c>
      <c r="AH35" s="3"/>
    </row>
    <row r="36" spans="1:34" x14ac:dyDescent="0.3">
      <c r="A36">
        <v>27</v>
      </c>
      <c r="C36" s="3"/>
      <c r="D36" s="3">
        <v>0.36</v>
      </c>
      <c r="E36" s="3"/>
      <c r="F36" s="3">
        <f t="shared" si="1"/>
        <v>1.0834705943388392</v>
      </c>
      <c r="G36" s="3"/>
      <c r="H36" s="3"/>
      <c r="I36" s="3">
        <v>1.79</v>
      </c>
      <c r="J36" s="3"/>
      <c r="K36" s="3">
        <f t="shared" si="3"/>
        <v>1.7877264806590853</v>
      </c>
      <c r="L36" s="3"/>
      <c r="M36" s="3"/>
      <c r="N36" s="3">
        <v>2.38</v>
      </c>
      <c r="O36" s="3"/>
      <c r="P36" s="3">
        <f t="shared" si="13"/>
        <v>5.0748995223621174</v>
      </c>
      <c r="Q36" s="3"/>
      <c r="R36" s="3"/>
      <c r="S36" s="3"/>
      <c r="T36" s="3"/>
      <c r="U36" s="3">
        <f>U35*1.05</f>
        <v>5.5401785901023128</v>
      </c>
      <c r="V36" s="3"/>
      <c r="W36" s="3"/>
      <c r="X36" s="3"/>
      <c r="Y36" s="3"/>
      <c r="Z36" s="3">
        <f t="shared" si="14"/>
        <v>7.0434416655861645</v>
      </c>
      <c r="AA36" s="3"/>
      <c r="AB36" s="3"/>
      <c r="AC36" s="3"/>
      <c r="AD36" s="3"/>
      <c r="AE36" s="3">
        <f>AE35*1.025</f>
        <v>9.4048918467984812</v>
      </c>
      <c r="AH36" s="3"/>
    </row>
    <row r="37" spans="1:34" x14ac:dyDescent="0.3">
      <c r="A37">
        <v>28</v>
      </c>
      <c r="C37" s="3"/>
      <c r="D37" s="3">
        <v>0.37</v>
      </c>
      <c r="E37" s="3"/>
      <c r="F37" s="3">
        <f t="shared" si="1"/>
        <v>1.1918176537727232</v>
      </c>
      <c r="G37" s="3"/>
      <c r="H37" s="3"/>
      <c r="I37" s="3">
        <v>1.97</v>
      </c>
      <c r="J37" s="3"/>
      <c r="K37" s="3">
        <f t="shared" si="3"/>
        <v>1.966499128724994</v>
      </c>
      <c r="L37" s="3"/>
      <c r="M37" s="3"/>
      <c r="N37" s="3">
        <v>2.62</v>
      </c>
      <c r="O37" s="3"/>
      <c r="P37" s="3">
        <f>P36*1.05</f>
        <v>5.3286444984802239</v>
      </c>
      <c r="Q37" s="3"/>
      <c r="R37" s="3"/>
      <c r="S37" s="3"/>
      <c r="T37" s="3"/>
      <c r="U37" s="3">
        <f t="shared" ref="U37:U39" si="16">U36*1.05</f>
        <v>5.8171875196074287</v>
      </c>
      <c r="V37" s="3"/>
      <c r="W37" s="3"/>
      <c r="X37" s="3"/>
      <c r="Y37" s="3"/>
      <c r="Z37" s="3">
        <f t="shared" si="14"/>
        <v>7.3956137488654727</v>
      </c>
      <c r="AA37" s="3"/>
      <c r="AB37" s="3"/>
      <c r="AC37" s="3"/>
      <c r="AD37" s="3"/>
      <c r="AE37" s="3">
        <f>AE36*1.025</f>
        <v>9.6400141429684432</v>
      </c>
      <c r="AH37" s="3"/>
    </row>
    <row r="38" spans="1:34" x14ac:dyDescent="0.3">
      <c r="A38">
        <v>29</v>
      </c>
      <c r="C38" s="3"/>
      <c r="D38" s="3">
        <v>0.39</v>
      </c>
      <c r="E38" s="3"/>
      <c r="F38" s="3">
        <f t="shared" si="1"/>
        <v>1.3109994191499956</v>
      </c>
      <c r="G38" s="3"/>
      <c r="H38" s="3"/>
      <c r="I38" s="3">
        <v>2.16</v>
      </c>
      <c r="J38" s="3"/>
      <c r="K38" s="3">
        <f t="shared" si="3"/>
        <v>2.1631490415974937</v>
      </c>
      <c r="L38" s="3"/>
      <c r="M38" s="3"/>
      <c r="N38" s="3">
        <v>2.88</v>
      </c>
      <c r="O38" s="3"/>
      <c r="P38" s="3">
        <f t="shared" ref="P38:P39" si="17">P37*1.05</f>
        <v>5.5950767234042358</v>
      </c>
      <c r="Q38" s="3"/>
      <c r="R38" s="3"/>
      <c r="S38" s="3"/>
      <c r="T38" s="3"/>
      <c r="U38" s="3">
        <f t="shared" si="16"/>
        <v>6.1080468955878002</v>
      </c>
      <c r="V38" s="3"/>
      <c r="W38" s="3"/>
      <c r="X38" s="3"/>
      <c r="Y38" s="3"/>
      <c r="Z38" s="3">
        <f t="shared" si="14"/>
        <v>7.765394436308747</v>
      </c>
      <c r="AA38" s="3"/>
      <c r="AB38" s="3"/>
      <c r="AC38" s="3"/>
      <c r="AD38" s="3"/>
      <c r="AE38" s="3">
        <f t="shared" ref="AE38:AE39" si="18">AE37*1.025</f>
        <v>9.8810144965426527</v>
      </c>
    </row>
    <row r="39" spans="1:34" x14ac:dyDescent="0.3">
      <c r="A39">
        <v>30</v>
      </c>
      <c r="C39" s="3"/>
      <c r="D39" s="3">
        <v>0.41</v>
      </c>
      <c r="E39" s="3"/>
      <c r="F39" s="3">
        <f t="shared" si="1"/>
        <v>1.4420993610649953</v>
      </c>
      <c r="G39" s="3"/>
      <c r="H39" s="3"/>
      <c r="I39" s="3">
        <v>2.38</v>
      </c>
      <c r="J39" s="3"/>
      <c r="K39" s="3">
        <f t="shared" si="3"/>
        <v>2.3794639457572431</v>
      </c>
      <c r="L39" s="3"/>
      <c r="M39" s="3"/>
      <c r="N39" s="3">
        <v>3.17</v>
      </c>
      <c r="O39" s="3"/>
      <c r="P39" s="3">
        <f t="shared" si="17"/>
        <v>5.8748305595744474</v>
      </c>
      <c r="Q39" s="3"/>
      <c r="R39" s="3"/>
      <c r="S39" s="3"/>
      <c r="T39" s="3"/>
      <c r="U39" s="3">
        <f t="shared" si="16"/>
        <v>6.4134492403671901</v>
      </c>
      <c r="V39" s="3"/>
      <c r="W39" s="3"/>
      <c r="X39" s="3"/>
      <c r="Y39" s="3"/>
      <c r="Z39" s="3">
        <f t="shared" si="14"/>
        <v>8.1536641581241849</v>
      </c>
      <c r="AA39" s="3"/>
      <c r="AB39" s="3"/>
      <c r="AC39" s="3"/>
      <c r="AD39" s="3"/>
      <c r="AE39" s="3">
        <f t="shared" si="18"/>
        <v>10.128039858956218</v>
      </c>
    </row>
    <row r="40" spans="1:34" x14ac:dyDescent="0.3">
      <c r="A40">
        <v>31</v>
      </c>
      <c r="C40" s="3"/>
      <c r="D40" s="3">
        <v>0.43</v>
      </c>
      <c r="E40" s="3"/>
      <c r="F40" s="3"/>
      <c r="G40" s="3"/>
      <c r="H40" s="3"/>
      <c r="I40" s="3">
        <v>2.62</v>
      </c>
      <c r="J40" s="3"/>
      <c r="K40" s="3"/>
      <c r="L40" s="3"/>
      <c r="M40" s="3"/>
      <c r="N40" s="3">
        <v>3.49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4" x14ac:dyDescent="0.3">
      <c r="A41">
        <v>32</v>
      </c>
      <c r="C41" s="3"/>
      <c r="D41" s="3">
        <v>0.45</v>
      </c>
      <c r="E41" s="3"/>
      <c r="F41" s="3"/>
      <c r="G41" s="3"/>
      <c r="H41" s="3"/>
      <c r="I41" s="3">
        <v>2.88</v>
      </c>
      <c r="J41" s="3"/>
      <c r="K41" s="3"/>
      <c r="L41" s="3"/>
      <c r="M41" s="3"/>
      <c r="N41" s="3">
        <v>3.83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4" x14ac:dyDescent="0.3">
      <c r="A42">
        <v>33</v>
      </c>
      <c r="C42" s="3"/>
      <c r="D42" s="3">
        <v>0.48</v>
      </c>
      <c r="E42" s="3"/>
      <c r="F42" s="3"/>
      <c r="G42" s="3"/>
      <c r="H42" s="3"/>
      <c r="I42" s="3">
        <v>3.17</v>
      </c>
      <c r="J42" s="3"/>
      <c r="K42" s="3"/>
      <c r="L42" s="3"/>
      <c r="M42" s="3"/>
      <c r="N42" s="3">
        <v>4.22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4" x14ac:dyDescent="0.3">
      <c r="A43">
        <v>34</v>
      </c>
      <c r="C43" s="3"/>
      <c r="D43" s="3">
        <v>0.5</v>
      </c>
      <c r="E43" s="3"/>
      <c r="F43" s="3"/>
      <c r="G43" s="3"/>
      <c r="H43" s="3"/>
      <c r="I43" s="3">
        <v>3.48</v>
      </c>
      <c r="J43" s="3"/>
      <c r="K43" s="3"/>
      <c r="L43" s="3"/>
      <c r="M43" s="3"/>
      <c r="N43" s="3">
        <v>4.6500000000000004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4" x14ac:dyDescent="0.3">
      <c r="A44">
        <v>35</v>
      </c>
      <c r="C44" s="3"/>
      <c r="D44" s="3">
        <v>0.53</v>
      </c>
      <c r="E44" s="3"/>
      <c r="F44" s="3"/>
      <c r="G44" s="3"/>
      <c r="H44" s="3"/>
      <c r="I44" s="3">
        <v>3.83</v>
      </c>
      <c r="J44" s="3"/>
      <c r="K44" s="3"/>
      <c r="L44" s="3"/>
      <c r="M44" s="3"/>
      <c r="N44" s="3">
        <v>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4" x14ac:dyDescent="0.3">
      <c r="A45">
        <v>36</v>
      </c>
      <c r="C45" s="3"/>
      <c r="D45" s="3">
        <v>0.55000000000000004</v>
      </c>
      <c r="E45" s="3"/>
      <c r="F45" s="3"/>
      <c r="G45" s="3"/>
      <c r="H45" s="3"/>
      <c r="I45" s="3">
        <v>4.22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4" x14ac:dyDescent="0.3">
      <c r="A46">
        <v>37</v>
      </c>
      <c r="C46" s="3"/>
      <c r="D46" s="3">
        <v>0.57999999999999996</v>
      </c>
      <c r="E46" s="3"/>
      <c r="F46" s="3"/>
      <c r="G46" s="3"/>
      <c r="H46" s="3"/>
      <c r="I46" s="3">
        <v>4.6399999999999997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4" x14ac:dyDescent="0.3">
      <c r="A47">
        <v>38</v>
      </c>
      <c r="D47" s="3">
        <v>0.61</v>
      </c>
      <c r="E47" s="3"/>
      <c r="F47" s="3"/>
      <c r="I47" s="3">
        <v>5</v>
      </c>
      <c r="J47" s="3"/>
      <c r="K47" s="3"/>
      <c r="O47" s="3"/>
      <c r="P47" s="3"/>
      <c r="T47" s="3"/>
      <c r="U47" s="3"/>
      <c r="Y47" s="3"/>
      <c r="Z47" s="3"/>
      <c r="AD47" s="3"/>
      <c r="AE47" s="3"/>
    </row>
    <row r="48" spans="1:34" x14ac:dyDescent="0.3">
      <c r="D48" s="3">
        <v>0.64</v>
      </c>
      <c r="E48" s="3"/>
      <c r="F48" s="3"/>
      <c r="J48" s="3"/>
      <c r="K48" s="3"/>
      <c r="O48" s="3"/>
      <c r="P48" s="3"/>
      <c r="T48" s="3"/>
      <c r="U48" s="3"/>
      <c r="Y48" s="3"/>
      <c r="Z48" s="3"/>
      <c r="AD48" s="3"/>
      <c r="AE48" s="3"/>
    </row>
    <row r="49" spans="4:31" x14ac:dyDescent="0.3">
      <c r="D49" s="3">
        <v>0.67</v>
      </c>
      <c r="E49" s="3"/>
      <c r="F49" s="3"/>
      <c r="J49" s="3"/>
      <c r="K49" s="3"/>
      <c r="O49" s="3"/>
      <c r="P49" s="3"/>
      <c r="T49" s="3"/>
      <c r="U49" s="3"/>
      <c r="Y49" s="3"/>
      <c r="Z49" s="3"/>
      <c r="AD49" s="3"/>
      <c r="AE49" s="3"/>
    </row>
    <row r="50" spans="4:31" x14ac:dyDescent="0.3">
      <c r="D50" s="3">
        <v>0.7</v>
      </c>
      <c r="E50" s="3"/>
      <c r="F50" s="3"/>
      <c r="J50" s="3"/>
      <c r="K50" s="3"/>
      <c r="O50" s="3"/>
      <c r="P50" s="3"/>
      <c r="T50" s="3"/>
      <c r="U50" s="3"/>
      <c r="Y50" s="3"/>
      <c r="Z50" s="3"/>
      <c r="AD50" s="3"/>
      <c r="AE50" s="3"/>
    </row>
    <row r="51" spans="4:31" x14ac:dyDescent="0.3">
      <c r="D51" s="3">
        <v>0.74</v>
      </c>
      <c r="E51" s="3"/>
      <c r="F51" s="3"/>
      <c r="J51" s="3"/>
      <c r="K51" s="3"/>
      <c r="O51" s="3"/>
      <c r="P51" s="3"/>
      <c r="T51" s="3"/>
      <c r="U51" s="3"/>
      <c r="Y51" s="3"/>
      <c r="Z51" s="3"/>
      <c r="AD51" s="3"/>
      <c r="AE51" s="3"/>
    </row>
    <row r="52" spans="4:31" x14ac:dyDescent="0.3">
      <c r="D52" s="3">
        <v>0.78</v>
      </c>
      <c r="E52" s="3"/>
      <c r="F52" s="3"/>
      <c r="J52" s="3"/>
      <c r="K52" s="3"/>
      <c r="O52" s="3"/>
      <c r="P52" s="3"/>
      <c r="T52" s="3"/>
      <c r="U52" s="3"/>
      <c r="Y52" s="3"/>
      <c r="Z52" s="3"/>
      <c r="AD52" s="3"/>
      <c r="AE52" s="3"/>
    </row>
    <row r="53" spans="4:31" x14ac:dyDescent="0.3">
      <c r="D53" s="3">
        <v>0.81</v>
      </c>
      <c r="E53" s="3"/>
      <c r="F53" s="3"/>
      <c r="J53" s="3"/>
      <c r="K53" s="3"/>
      <c r="O53" s="3"/>
      <c r="P53" s="3"/>
      <c r="T53" s="3"/>
      <c r="U53" s="3"/>
      <c r="Y53" s="3"/>
      <c r="Z53" s="3"/>
      <c r="AD53" s="3"/>
      <c r="AE53" s="3"/>
    </row>
    <row r="54" spans="4:31" x14ac:dyDescent="0.3">
      <c r="D54" s="3">
        <v>0.86</v>
      </c>
      <c r="E54" s="3"/>
      <c r="F54" s="3"/>
      <c r="J54" s="3"/>
      <c r="K54" s="3"/>
      <c r="O54" s="3"/>
      <c r="P54" s="3"/>
      <c r="T54" s="3"/>
      <c r="U54" s="3"/>
      <c r="Y54" s="3"/>
      <c r="Z54" s="3"/>
      <c r="AD54" s="3"/>
      <c r="AE54" s="3"/>
    </row>
    <row r="55" spans="4:31" x14ac:dyDescent="0.3">
      <c r="D55" s="3">
        <v>0.9</v>
      </c>
      <c r="E55" s="3"/>
      <c r="F55" s="3"/>
      <c r="J55" s="3"/>
      <c r="K55" s="3"/>
      <c r="O55" s="3"/>
      <c r="P55" s="3"/>
      <c r="T55" s="3"/>
      <c r="U55" s="3"/>
      <c r="Y55" s="3"/>
      <c r="Z55" s="3"/>
      <c r="AD55" s="3"/>
      <c r="AE55" s="3"/>
    </row>
    <row r="56" spans="4:31" x14ac:dyDescent="0.3">
      <c r="D56" s="3">
        <v>0.94</v>
      </c>
      <c r="E56" s="3"/>
      <c r="F56" s="3"/>
      <c r="J56" s="3"/>
      <c r="K56" s="3"/>
      <c r="O56" s="3"/>
      <c r="P56" s="3"/>
      <c r="T56" s="3"/>
      <c r="U56" s="3"/>
      <c r="Y56" s="3"/>
      <c r="Z56" s="3"/>
      <c r="AD56" s="3"/>
      <c r="AE56" s="3"/>
    </row>
    <row r="57" spans="4:31" x14ac:dyDescent="0.3">
      <c r="D57" s="3">
        <v>0.99</v>
      </c>
      <c r="E57" s="3"/>
      <c r="F57" s="3"/>
      <c r="J57" s="3"/>
      <c r="K57" s="3"/>
      <c r="O57" s="3"/>
      <c r="P57" s="3"/>
      <c r="T57" s="3"/>
      <c r="U57" s="3"/>
      <c r="Y57" s="3"/>
      <c r="Z57" s="3"/>
      <c r="AD57" s="3"/>
      <c r="AE57" s="3"/>
    </row>
    <row r="58" spans="4:31" x14ac:dyDescent="0.3">
      <c r="D58" s="3">
        <v>1.04</v>
      </c>
      <c r="E58" s="3"/>
      <c r="F58" s="3"/>
      <c r="J58" s="3"/>
      <c r="K58" s="3"/>
      <c r="O58" s="3"/>
      <c r="P58" s="3"/>
      <c r="T58" s="3"/>
      <c r="U58" s="3"/>
      <c r="Y58" s="3"/>
      <c r="Z58" s="3"/>
      <c r="AD58" s="3"/>
      <c r="AE58" s="3"/>
    </row>
    <row r="59" spans="4:31" x14ac:dyDescent="0.3">
      <c r="D59" s="3">
        <v>1.0900000000000001</v>
      </c>
      <c r="E59" s="3"/>
      <c r="F59" s="3"/>
      <c r="J59" s="3"/>
      <c r="K59" s="3"/>
      <c r="O59" s="3"/>
      <c r="P59" s="3"/>
      <c r="T59" s="3"/>
      <c r="U59" s="3"/>
      <c r="Y59" s="3"/>
      <c r="Z59" s="3"/>
      <c r="AD59" s="3"/>
      <c r="AE59" s="3"/>
    </row>
    <row r="60" spans="4:31" x14ac:dyDescent="0.3">
      <c r="D60" s="3">
        <v>1.1499999999999999</v>
      </c>
      <c r="E60" s="3"/>
      <c r="F60" s="3"/>
      <c r="J60" s="3"/>
      <c r="K60" s="3"/>
      <c r="O60" s="3"/>
      <c r="P60" s="3"/>
      <c r="T60" s="3"/>
      <c r="U60" s="3"/>
      <c r="Y60" s="3"/>
      <c r="Z60" s="3"/>
      <c r="AD60" s="3"/>
      <c r="AE60" s="3"/>
    </row>
    <row r="61" spans="4:31" x14ac:dyDescent="0.3">
      <c r="D61" s="3">
        <v>1.21</v>
      </c>
      <c r="E61" s="3"/>
      <c r="F61" s="3"/>
      <c r="J61" s="3"/>
      <c r="K61" s="3"/>
      <c r="O61" s="3"/>
      <c r="P61" s="3"/>
      <c r="T61" s="3"/>
      <c r="U61" s="3"/>
      <c r="Y61" s="3"/>
      <c r="Z61" s="3"/>
      <c r="AD61" s="3"/>
      <c r="AE61" s="3"/>
    </row>
    <row r="62" spans="4:31" x14ac:dyDescent="0.3">
      <c r="D62" s="3">
        <v>1.27</v>
      </c>
      <c r="E62" s="3"/>
      <c r="F62" s="3"/>
      <c r="J62" s="3"/>
      <c r="K62" s="3"/>
      <c r="O62" s="3"/>
      <c r="P62" s="3"/>
      <c r="T62" s="3"/>
      <c r="U62" s="3"/>
      <c r="Y62" s="3"/>
      <c r="Z62" s="3"/>
      <c r="AD62" s="3"/>
      <c r="AE62" s="3"/>
    </row>
    <row r="63" spans="4:31" x14ac:dyDescent="0.3">
      <c r="D63" s="3">
        <v>1.33</v>
      </c>
      <c r="E63" s="3"/>
      <c r="F63" s="3"/>
      <c r="J63" s="3"/>
      <c r="K63" s="3"/>
      <c r="O63" s="3"/>
      <c r="P63" s="3"/>
      <c r="T63" s="3"/>
      <c r="U63" s="3"/>
      <c r="Y63" s="3"/>
      <c r="Z63" s="3"/>
      <c r="AD63" s="3"/>
      <c r="AE63" s="3"/>
    </row>
    <row r="64" spans="4:31" x14ac:dyDescent="0.3">
      <c r="D64" s="3">
        <v>1.4</v>
      </c>
      <c r="E64" s="3"/>
      <c r="F64" s="3"/>
      <c r="J64" s="3"/>
      <c r="K64" s="3"/>
      <c r="O64" s="3"/>
      <c r="P64" s="3"/>
      <c r="T64" s="3"/>
      <c r="U64" s="3"/>
      <c r="Y64" s="3"/>
      <c r="Z64" s="3"/>
      <c r="AD64" s="3"/>
      <c r="AE64" s="3"/>
    </row>
    <row r="65" spans="4:31" x14ac:dyDescent="0.3">
      <c r="D65" s="3">
        <v>1.47</v>
      </c>
      <c r="E65" s="3"/>
      <c r="F65" s="3"/>
      <c r="J65" s="3"/>
      <c r="K65" s="3"/>
      <c r="O65" s="3"/>
      <c r="P65" s="3"/>
      <c r="T65" s="3"/>
      <c r="U65" s="3"/>
      <c r="Y65" s="3"/>
      <c r="Z65" s="3"/>
      <c r="AD65" s="3"/>
      <c r="AE65" s="3"/>
    </row>
    <row r="66" spans="4:31" x14ac:dyDescent="0.3">
      <c r="D66" s="3">
        <v>1.54</v>
      </c>
      <c r="E66" s="3"/>
      <c r="F66" s="3"/>
      <c r="J66" s="3"/>
      <c r="K66" s="3"/>
      <c r="O66" s="3"/>
      <c r="P66" s="3"/>
      <c r="T66" s="3"/>
      <c r="U66" s="3"/>
      <c r="Y66" s="3"/>
      <c r="Z66" s="3"/>
      <c r="AD66" s="3"/>
      <c r="AE66" s="3"/>
    </row>
    <row r="67" spans="4:31" x14ac:dyDescent="0.3">
      <c r="D67" s="3">
        <v>1.62</v>
      </c>
      <c r="E67" s="3"/>
      <c r="F67" s="3"/>
      <c r="J67" s="3"/>
      <c r="K67" s="3"/>
      <c r="O67" s="3"/>
      <c r="P67" s="3"/>
      <c r="T67" s="3"/>
      <c r="U67" s="3"/>
      <c r="Y67" s="3"/>
      <c r="Z67" s="3"/>
      <c r="AD67" s="3"/>
      <c r="AE67" s="3"/>
    </row>
    <row r="68" spans="4:31" x14ac:dyDescent="0.3">
      <c r="D68" s="3">
        <v>1.7</v>
      </c>
      <c r="E68" s="3"/>
      <c r="F68" s="3"/>
      <c r="J68" s="3"/>
      <c r="K68" s="3"/>
      <c r="O68" s="3"/>
      <c r="P68" s="3"/>
      <c r="T68" s="3"/>
      <c r="U68" s="3"/>
      <c r="Y68" s="3"/>
      <c r="Z68" s="3"/>
      <c r="AD68" s="3"/>
      <c r="AE68" s="3"/>
    </row>
    <row r="69" spans="4:31" x14ac:dyDescent="0.3">
      <c r="D69" s="3">
        <v>1.79</v>
      </c>
      <c r="E69" s="3"/>
      <c r="F69" s="3"/>
      <c r="J69" s="3"/>
      <c r="K69" s="3"/>
      <c r="O69" s="3"/>
      <c r="P69" s="3"/>
      <c r="T69" s="3"/>
      <c r="U69" s="3"/>
      <c r="Y69" s="3"/>
      <c r="Z69" s="3"/>
      <c r="AD69" s="3"/>
      <c r="AE69" s="3"/>
    </row>
    <row r="70" spans="4:31" x14ac:dyDescent="0.3">
      <c r="D70" s="3">
        <v>1.88</v>
      </c>
      <c r="E70" s="3"/>
      <c r="F70" s="3"/>
      <c r="J70" s="3"/>
      <c r="K70" s="3"/>
      <c r="O70" s="3"/>
      <c r="P70" s="3"/>
      <c r="T70" s="3"/>
      <c r="U70" s="3"/>
      <c r="Y70" s="3"/>
      <c r="Z70" s="3"/>
      <c r="AD70" s="3"/>
      <c r="AE70" s="3"/>
    </row>
    <row r="71" spans="4:31" x14ac:dyDescent="0.3">
      <c r="D71" s="3">
        <v>1.97</v>
      </c>
      <c r="E71" s="3"/>
      <c r="F71" s="3"/>
      <c r="J71" s="3"/>
      <c r="K71" s="3"/>
      <c r="O71" s="3"/>
      <c r="P71" s="3"/>
      <c r="T71" s="3"/>
      <c r="U71" s="3"/>
      <c r="Y71" s="3"/>
      <c r="Z71" s="3"/>
      <c r="AD71" s="3"/>
      <c r="AE71" s="3"/>
    </row>
    <row r="72" spans="4:31" x14ac:dyDescent="0.3">
      <c r="D72" s="3">
        <v>1.88</v>
      </c>
      <c r="E72" s="3"/>
      <c r="F72" s="3"/>
      <c r="J72" s="3"/>
      <c r="K72" s="3"/>
      <c r="O72" s="3"/>
      <c r="P72" s="3"/>
      <c r="T72" s="3"/>
      <c r="U72" s="3"/>
      <c r="Y72" s="3"/>
      <c r="Z72" s="3"/>
      <c r="AD72" s="3"/>
      <c r="AE72" s="3"/>
    </row>
    <row r="73" spans="4:31" x14ac:dyDescent="0.3">
      <c r="D73" s="3">
        <v>1.97</v>
      </c>
      <c r="E73" s="3"/>
      <c r="F73" s="3"/>
      <c r="J73" s="3"/>
      <c r="K73" s="3"/>
      <c r="O73" s="3"/>
      <c r="P73" s="3"/>
      <c r="T73" s="3"/>
      <c r="U73" s="3"/>
      <c r="Y73" s="3"/>
      <c r="Z73" s="3"/>
      <c r="AD73" s="3"/>
      <c r="AE73" s="3"/>
    </row>
    <row r="74" spans="4:31" x14ac:dyDescent="0.3">
      <c r="D74" s="3">
        <v>2.0699999999999998</v>
      </c>
      <c r="E74" s="3"/>
      <c r="F74" s="3"/>
      <c r="J74" s="3"/>
      <c r="K74" s="3"/>
      <c r="O74" s="3"/>
      <c r="P74" s="3"/>
      <c r="T74" s="3"/>
      <c r="U74" s="3"/>
      <c r="Y74" s="3"/>
      <c r="Z74" s="3"/>
      <c r="AD74" s="3"/>
      <c r="AE74" s="3"/>
    </row>
    <row r="75" spans="4:31" x14ac:dyDescent="0.3">
      <c r="D75" s="3">
        <v>2.17</v>
      </c>
      <c r="E75" s="3"/>
      <c r="F75" s="3"/>
      <c r="J75" s="3"/>
      <c r="K75" s="3"/>
      <c r="O75" s="3"/>
      <c r="P75" s="3"/>
      <c r="T75" s="3"/>
      <c r="U75" s="3"/>
      <c r="Y75" s="3"/>
      <c r="Z75" s="3"/>
      <c r="AD75" s="3"/>
      <c r="AE75" s="3"/>
    </row>
    <row r="76" spans="4:31" x14ac:dyDescent="0.3">
      <c r="D76" s="3">
        <v>2.2799999999999998</v>
      </c>
      <c r="E76" s="3"/>
      <c r="F76" s="3"/>
      <c r="J76" s="3"/>
      <c r="K76" s="3"/>
      <c r="O76" s="3"/>
      <c r="P76" s="3"/>
      <c r="T76" s="3"/>
      <c r="U76" s="3"/>
      <c r="Y76" s="3"/>
      <c r="Z76" s="3"/>
      <c r="AD76" s="3"/>
      <c r="AE76" s="3"/>
    </row>
    <row r="77" spans="4:31" x14ac:dyDescent="0.3">
      <c r="D77" s="3">
        <v>2.4</v>
      </c>
      <c r="E77" s="3"/>
      <c r="F77" s="3"/>
      <c r="J77" s="3"/>
      <c r="K77" s="3"/>
      <c r="O77" s="3"/>
      <c r="P77" s="3"/>
      <c r="T77" s="3"/>
      <c r="U77" s="3"/>
      <c r="Y77" s="3"/>
      <c r="Z77" s="3"/>
      <c r="AD77" s="3"/>
      <c r="AE77" s="3"/>
    </row>
    <row r="78" spans="4:31" x14ac:dyDescent="0.3">
      <c r="D78" s="3">
        <v>2.52</v>
      </c>
      <c r="E78" s="3"/>
      <c r="F78" s="3"/>
      <c r="J78" s="3"/>
      <c r="K78" s="3"/>
      <c r="O78" s="3"/>
      <c r="P78" s="3"/>
      <c r="T78" s="3"/>
      <c r="U78" s="3"/>
      <c r="Y78" s="3"/>
      <c r="Z78" s="3"/>
      <c r="AD78" s="3"/>
      <c r="AE78" s="3"/>
    </row>
    <row r="79" spans="4:31" x14ac:dyDescent="0.3">
      <c r="D79" s="3">
        <v>2.64</v>
      </c>
      <c r="E79" s="3"/>
      <c r="F79" s="3"/>
      <c r="J79" s="3"/>
      <c r="K79" s="3"/>
      <c r="O79" s="3"/>
      <c r="P79" s="3"/>
      <c r="T79" s="3"/>
      <c r="U79" s="3"/>
      <c r="Y79" s="3"/>
      <c r="Z79" s="3"/>
      <c r="AD79" s="3"/>
      <c r="AE79" s="3"/>
    </row>
    <row r="80" spans="4:31" x14ac:dyDescent="0.3">
      <c r="D80" s="3">
        <v>2.77</v>
      </c>
      <c r="E80" s="3"/>
      <c r="F80" s="3"/>
      <c r="J80" s="3"/>
      <c r="K80" s="3"/>
      <c r="O80" s="3"/>
      <c r="P80" s="3"/>
      <c r="T80" s="3"/>
      <c r="U80" s="3"/>
      <c r="Y80" s="3"/>
      <c r="Z80" s="3"/>
      <c r="AD80" s="3"/>
      <c r="AE80" s="3"/>
    </row>
    <row r="81" spans="3:31" x14ac:dyDescent="0.3">
      <c r="D81" s="3">
        <v>2.91</v>
      </c>
      <c r="E81" s="3"/>
      <c r="F81" s="3"/>
      <c r="J81" s="3"/>
      <c r="K81" s="3"/>
      <c r="O81" s="3"/>
      <c r="P81" s="3"/>
      <c r="T81" s="3"/>
      <c r="U81" s="3"/>
      <c r="Y81" s="3"/>
      <c r="Z81" s="3"/>
      <c r="AD81" s="3"/>
      <c r="AE81" s="3"/>
    </row>
    <row r="82" spans="3:31" x14ac:dyDescent="0.3">
      <c r="D82" s="3">
        <v>3</v>
      </c>
      <c r="E82" s="3"/>
      <c r="F82" s="3"/>
      <c r="J82" s="3"/>
      <c r="K82" s="3"/>
      <c r="O82" s="3"/>
      <c r="P82" s="3"/>
      <c r="T82" s="3"/>
      <c r="U82" s="3"/>
      <c r="Y82" s="3"/>
      <c r="Z82" s="3"/>
      <c r="AD82" s="3"/>
      <c r="AE82" s="3"/>
    </row>
    <row r="85" spans="3:31" x14ac:dyDescent="0.3">
      <c r="C85" s="1" t="s">
        <v>9</v>
      </c>
      <c r="G85" t="s">
        <v>12</v>
      </c>
    </row>
    <row r="86" spans="3:31" x14ac:dyDescent="0.3">
      <c r="C86" s="1" t="s">
        <v>8</v>
      </c>
      <c r="G86" t="s">
        <v>13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3"/>
  <sheetViews>
    <sheetView topLeftCell="A19" zoomScale="115" zoomScaleNormal="115" workbookViewId="0">
      <selection activeCell="G47" sqref="G47"/>
    </sheetView>
  </sheetViews>
  <sheetFormatPr defaultRowHeight="14.4" x14ac:dyDescent="0.3"/>
  <cols>
    <col min="1" max="1" width="10.109375" customWidth="1"/>
    <col min="2" max="2" width="2.6640625" customWidth="1"/>
    <col min="3" max="3" width="10.6640625" customWidth="1"/>
    <col min="4" max="4" width="2.6640625" customWidth="1"/>
    <col min="5" max="5" width="10.6640625" customWidth="1"/>
    <col min="6" max="6" width="2.6640625" customWidth="1"/>
    <col min="7" max="7" width="10.6640625" customWidth="1"/>
    <col min="8" max="8" width="2.6640625" customWidth="1"/>
    <col min="9" max="9" width="10.6640625" customWidth="1"/>
    <col min="10" max="10" width="2.6640625" customWidth="1"/>
    <col min="11" max="11" width="10.6640625" customWidth="1"/>
    <col min="12" max="12" width="2.6640625" customWidth="1"/>
    <col min="13" max="13" width="10.6640625" customWidth="1"/>
    <col min="14" max="14" width="2.6640625" customWidth="1"/>
    <col min="15" max="15" width="10.6640625" customWidth="1"/>
  </cols>
  <sheetData>
    <row r="1" spans="1:17" x14ac:dyDescent="0.3">
      <c r="C1" s="1" t="s">
        <v>36</v>
      </c>
      <c r="F1" s="1"/>
      <c r="Q1" s="1" t="s">
        <v>68</v>
      </c>
    </row>
    <row r="3" spans="1:17" x14ac:dyDescent="0.3">
      <c r="E3" s="11" t="s">
        <v>0</v>
      </c>
      <c r="F3" s="1"/>
      <c r="H3" s="1"/>
      <c r="I3" s="1"/>
      <c r="J3" s="1"/>
      <c r="K3" s="1"/>
      <c r="L3" s="1"/>
      <c r="M3" s="1"/>
      <c r="N3" s="1"/>
      <c r="O3" s="1"/>
    </row>
    <row r="4" spans="1:17" x14ac:dyDescent="0.3">
      <c r="G4" s="11" t="s">
        <v>1</v>
      </c>
      <c r="H4" s="1"/>
      <c r="J4" s="1"/>
      <c r="K4" s="1"/>
      <c r="L4" s="1"/>
      <c r="M4" s="1"/>
      <c r="N4" s="1"/>
      <c r="O4" s="1"/>
    </row>
    <row r="5" spans="1:17" x14ac:dyDescent="0.3">
      <c r="E5" s="1"/>
      <c r="I5" s="11" t="s">
        <v>2</v>
      </c>
      <c r="J5" s="1"/>
      <c r="L5" s="1"/>
      <c r="M5" s="1"/>
      <c r="N5" s="1"/>
      <c r="O5" s="1"/>
    </row>
    <row r="6" spans="1:17" x14ac:dyDescent="0.3">
      <c r="E6" s="1"/>
      <c r="F6" s="1"/>
      <c r="K6" s="11" t="s">
        <v>37</v>
      </c>
      <c r="L6" s="1"/>
      <c r="N6" s="1"/>
      <c r="O6" s="1"/>
    </row>
    <row r="7" spans="1:17" x14ac:dyDescent="0.3">
      <c r="E7" s="1"/>
      <c r="F7" s="1"/>
      <c r="H7" s="1"/>
      <c r="I7" s="1"/>
      <c r="M7" s="11" t="s">
        <v>3</v>
      </c>
      <c r="N7" s="1"/>
      <c r="P7" s="1"/>
    </row>
    <row r="8" spans="1:17" x14ac:dyDescent="0.3">
      <c r="E8" s="1"/>
      <c r="F8" s="1"/>
      <c r="H8" s="1"/>
      <c r="I8" s="1"/>
      <c r="J8" s="1"/>
      <c r="K8" s="1"/>
      <c r="O8" s="11" t="s">
        <v>4</v>
      </c>
      <c r="P8" s="1"/>
    </row>
    <row r="9" spans="1:17" x14ac:dyDescent="0.3"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x14ac:dyDescent="0.3">
      <c r="C10" s="8" t="s">
        <v>40</v>
      </c>
      <c r="D10" s="8"/>
      <c r="E10" s="8" t="s">
        <v>41</v>
      </c>
      <c r="F10" s="1"/>
      <c r="G10" s="8" t="s">
        <v>42</v>
      </c>
      <c r="H10" s="1"/>
      <c r="I10" s="8" t="s">
        <v>43</v>
      </c>
      <c r="J10" s="1"/>
      <c r="K10" s="8" t="s">
        <v>44</v>
      </c>
      <c r="L10" s="1"/>
      <c r="M10" s="8" t="s">
        <v>45</v>
      </c>
      <c r="N10" s="1"/>
      <c r="O10" s="8" t="s">
        <v>46</v>
      </c>
      <c r="Q10" s="1" t="s">
        <v>69</v>
      </c>
    </row>
    <row r="11" spans="1:17" x14ac:dyDescent="0.3">
      <c r="A11" t="s">
        <v>38</v>
      </c>
      <c r="C11" s="8" t="s">
        <v>39</v>
      </c>
      <c r="D11" s="8"/>
      <c r="E11" s="8" t="s">
        <v>47</v>
      </c>
      <c r="F11" s="1"/>
      <c r="G11" s="8" t="s">
        <v>48</v>
      </c>
      <c r="H11" s="1"/>
      <c r="I11" s="8" t="s">
        <v>49</v>
      </c>
      <c r="J11" s="1"/>
      <c r="K11" s="8" t="s">
        <v>50</v>
      </c>
      <c r="L11" s="1"/>
      <c r="M11" s="8" t="s">
        <v>51</v>
      </c>
      <c r="N11" s="1"/>
      <c r="O11" s="8" t="s">
        <v>52</v>
      </c>
    </row>
    <row r="12" spans="1:17" x14ac:dyDescent="0.3">
      <c r="A12" t="s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7" x14ac:dyDescent="0.3">
      <c r="A13">
        <v>1</v>
      </c>
      <c r="C13" s="9">
        <v>0.01</v>
      </c>
      <c r="D13" s="7"/>
      <c r="E13" s="7">
        <v>0.05</v>
      </c>
      <c r="F13" s="9"/>
      <c r="G13" s="9">
        <v>0.06</v>
      </c>
      <c r="H13" s="9"/>
      <c r="I13" s="9">
        <v>0.08</v>
      </c>
      <c r="J13" s="7"/>
      <c r="K13" s="9">
        <v>0.1</v>
      </c>
      <c r="L13" s="7"/>
      <c r="M13" s="9">
        <v>0.12</v>
      </c>
      <c r="N13" s="7"/>
      <c r="O13" s="9">
        <v>0.16</v>
      </c>
      <c r="Q13" s="9">
        <v>0.2</v>
      </c>
    </row>
    <row r="14" spans="1:17" x14ac:dyDescent="0.3">
      <c r="C14" s="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x14ac:dyDescent="0.3">
      <c r="A15" t="s">
        <v>6</v>
      </c>
      <c r="C15" s="10">
        <v>0.15</v>
      </c>
      <c r="D15" s="7"/>
      <c r="E15" s="10">
        <v>0.15</v>
      </c>
      <c r="F15" s="7"/>
      <c r="G15" s="10">
        <v>0.15</v>
      </c>
      <c r="H15" s="7"/>
      <c r="I15" s="10">
        <v>0.15</v>
      </c>
      <c r="J15" s="7"/>
      <c r="K15" s="10">
        <v>0.15</v>
      </c>
      <c r="L15" s="7"/>
      <c r="M15" s="10">
        <v>0.15</v>
      </c>
      <c r="N15" s="7"/>
      <c r="O15" s="10">
        <v>0.15</v>
      </c>
      <c r="Q15" s="10">
        <v>0.15</v>
      </c>
    </row>
    <row r="16" spans="1:17" x14ac:dyDescent="0.3">
      <c r="C16" s="9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7" x14ac:dyDescent="0.3">
      <c r="A17">
        <v>2</v>
      </c>
      <c r="C17" s="9">
        <v>0.02</v>
      </c>
      <c r="D17" s="7"/>
      <c r="E17" s="9">
        <v>7.0000000000000007E-2</v>
      </c>
      <c r="F17" s="9"/>
      <c r="G17" s="9">
        <v>0.09</v>
      </c>
      <c r="H17" s="9"/>
      <c r="I17" s="9">
        <v>0.12</v>
      </c>
      <c r="J17" s="9"/>
      <c r="K17" s="9">
        <v>0.15</v>
      </c>
      <c r="L17" s="9"/>
      <c r="M17" s="9">
        <v>0.19</v>
      </c>
      <c r="N17" s="9"/>
      <c r="O17" s="9">
        <v>0.24</v>
      </c>
      <c r="Q17" s="9">
        <v>0.3</v>
      </c>
    </row>
    <row r="18" spans="1:17" x14ac:dyDescent="0.3">
      <c r="A18">
        <v>3</v>
      </c>
      <c r="C18" s="9">
        <v>0.03</v>
      </c>
      <c r="D18" s="7"/>
      <c r="E18" s="9">
        <v>0.1</v>
      </c>
      <c r="F18" s="9"/>
      <c r="G18" s="9">
        <v>0.13</v>
      </c>
      <c r="H18" s="9"/>
      <c r="I18" s="9">
        <v>0.16</v>
      </c>
      <c r="J18" s="9"/>
      <c r="K18" s="9">
        <v>0.21</v>
      </c>
      <c r="L18" s="9"/>
      <c r="M18" s="9">
        <v>0.26</v>
      </c>
      <c r="N18" s="9"/>
      <c r="O18" s="9">
        <v>0.33</v>
      </c>
      <c r="Q18" s="9">
        <v>0.42</v>
      </c>
    </row>
    <row r="19" spans="1:17" x14ac:dyDescent="0.3">
      <c r="A19">
        <v>4</v>
      </c>
      <c r="C19" s="9">
        <v>0.04</v>
      </c>
      <c r="D19" s="7"/>
      <c r="E19" s="9">
        <v>0.13</v>
      </c>
      <c r="F19" s="9"/>
      <c r="G19" s="9">
        <v>0.17</v>
      </c>
      <c r="H19" s="9"/>
      <c r="I19" s="9">
        <v>0.21</v>
      </c>
      <c r="J19" s="9"/>
      <c r="K19" s="9">
        <v>0.27</v>
      </c>
      <c r="L19" s="9"/>
      <c r="M19" s="9">
        <v>0.34</v>
      </c>
      <c r="N19" s="9"/>
      <c r="O19" s="9">
        <v>0.43</v>
      </c>
      <c r="Q19" s="9">
        <v>0.54</v>
      </c>
    </row>
    <row r="20" spans="1:17" x14ac:dyDescent="0.3">
      <c r="A20">
        <v>5</v>
      </c>
      <c r="C20" s="9">
        <v>0.05</v>
      </c>
      <c r="D20" s="7"/>
      <c r="E20" s="9">
        <v>0.16</v>
      </c>
      <c r="F20" s="9"/>
      <c r="G20" s="9">
        <v>0.2</v>
      </c>
      <c r="H20" s="9"/>
      <c r="I20" s="9">
        <v>0.26</v>
      </c>
      <c r="J20" s="9"/>
      <c r="K20" s="9">
        <v>0.33</v>
      </c>
      <c r="L20" s="9"/>
      <c r="M20" s="9">
        <v>0.41</v>
      </c>
      <c r="N20" s="9"/>
      <c r="O20" s="9">
        <v>0.52</v>
      </c>
      <c r="Q20" s="9">
        <v>0.66</v>
      </c>
    </row>
    <row r="21" spans="1:17" x14ac:dyDescent="0.3">
      <c r="A21">
        <v>6</v>
      </c>
      <c r="C21" s="9">
        <v>0.06</v>
      </c>
      <c r="D21" s="7"/>
      <c r="E21" s="9">
        <v>0.19</v>
      </c>
      <c r="F21" s="9"/>
      <c r="G21" s="9">
        <v>0.24</v>
      </c>
      <c r="H21" s="9"/>
      <c r="I21" s="9">
        <v>0.32</v>
      </c>
      <c r="J21" s="9"/>
      <c r="K21" s="9">
        <v>0.39</v>
      </c>
      <c r="L21" s="9"/>
      <c r="M21" s="9">
        <v>0.49</v>
      </c>
      <c r="N21" s="9"/>
      <c r="O21" s="9">
        <v>0.62</v>
      </c>
      <c r="Q21" s="9">
        <v>0.78</v>
      </c>
    </row>
    <row r="22" spans="1:17" x14ac:dyDescent="0.3">
      <c r="A22">
        <v>7</v>
      </c>
      <c r="C22" s="9">
        <v>7.0000000000000007E-2</v>
      </c>
      <c r="D22" s="7"/>
      <c r="E22" s="9">
        <v>0.23</v>
      </c>
      <c r="F22" s="9"/>
      <c r="G22" s="9">
        <v>0.28999999999999998</v>
      </c>
      <c r="H22" s="9"/>
      <c r="I22" s="9">
        <v>0.36</v>
      </c>
      <c r="J22" s="9"/>
      <c r="K22" s="9">
        <v>0.46</v>
      </c>
      <c r="L22" s="9"/>
      <c r="M22" s="9">
        <v>0.57999999999999996</v>
      </c>
      <c r="N22" s="9"/>
      <c r="O22" s="9">
        <v>0.73</v>
      </c>
      <c r="Q22" s="9">
        <v>0.92</v>
      </c>
    </row>
    <row r="23" spans="1:17" x14ac:dyDescent="0.3">
      <c r="A23">
        <v>8</v>
      </c>
      <c r="C23" s="9">
        <v>0.08</v>
      </c>
      <c r="D23" s="7"/>
      <c r="E23" s="9">
        <v>0.27</v>
      </c>
      <c r="F23" s="9"/>
      <c r="G23" s="9">
        <v>0.34</v>
      </c>
      <c r="H23" s="9"/>
      <c r="I23" s="9">
        <v>0.42</v>
      </c>
      <c r="J23" s="9"/>
      <c r="K23" s="9">
        <v>0.54</v>
      </c>
      <c r="L23" s="9"/>
      <c r="M23" s="9">
        <v>0.68</v>
      </c>
      <c r="N23" s="9"/>
      <c r="O23" s="9">
        <v>0.85</v>
      </c>
      <c r="Q23" s="9">
        <v>1.08</v>
      </c>
    </row>
    <row r="24" spans="1:17" x14ac:dyDescent="0.3">
      <c r="A24">
        <v>9</v>
      </c>
      <c r="C24" s="9">
        <v>0.1</v>
      </c>
      <c r="D24" s="7"/>
      <c r="E24" s="9">
        <v>0.31</v>
      </c>
      <c r="F24" s="9"/>
      <c r="G24" s="9">
        <v>0.39</v>
      </c>
      <c r="H24" s="9"/>
      <c r="I24" s="9">
        <v>0.49</v>
      </c>
      <c r="J24" s="9"/>
      <c r="K24" s="9">
        <v>0.63</v>
      </c>
      <c r="L24" s="9"/>
      <c r="M24" s="9">
        <v>0.79</v>
      </c>
      <c r="N24" s="9"/>
      <c r="O24" s="9">
        <v>0.99</v>
      </c>
      <c r="Q24" s="9">
        <v>1.24</v>
      </c>
    </row>
    <row r="25" spans="1:17" x14ac:dyDescent="0.3">
      <c r="A25">
        <v>10</v>
      </c>
      <c r="C25" s="9">
        <v>0.11</v>
      </c>
      <c r="D25" s="7"/>
      <c r="E25" s="9">
        <v>0.36</v>
      </c>
      <c r="F25" s="9"/>
      <c r="G25" s="9">
        <v>0.45</v>
      </c>
      <c r="H25" s="9"/>
      <c r="I25" s="9">
        <v>0.56000000000000005</v>
      </c>
      <c r="J25" s="9"/>
      <c r="K25" s="9">
        <v>0.72</v>
      </c>
      <c r="L25" s="9"/>
      <c r="M25" s="9">
        <v>0.91</v>
      </c>
      <c r="N25" s="9"/>
      <c r="O25" s="9">
        <v>1.08</v>
      </c>
      <c r="Q25" s="9">
        <v>1.44</v>
      </c>
    </row>
    <row r="26" spans="1:17" x14ac:dyDescent="0.3">
      <c r="A26">
        <v>11</v>
      </c>
      <c r="C26" s="9">
        <v>0.13</v>
      </c>
      <c r="D26" s="7"/>
      <c r="E26" s="9">
        <v>0.41</v>
      </c>
      <c r="F26" s="9"/>
      <c r="G26" s="9">
        <v>0.52</v>
      </c>
      <c r="H26" s="9"/>
      <c r="I26" s="9">
        <v>0.65</v>
      </c>
      <c r="J26" s="9"/>
      <c r="K26" s="9">
        <v>0.83</v>
      </c>
      <c r="L26" s="9"/>
      <c r="M26" s="9">
        <v>1.04</v>
      </c>
      <c r="N26" s="9"/>
      <c r="O26" s="9">
        <v>1.24</v>
      </c>
      <c r="Q26" s="9">
        <v>1.66</v>
      </c>
    </row>
    <row r="27" spans="1:17" x14ac:dyDescent="0.3">
      <c r="A27">
        <v>12</v>
      </c>
      <c r="C27" s="9">
        <v>0.15</v>
      </c>
      <c r="D27" s="7"/>
      <c r="E27" s="9">
        <v>0.47</v>
      </c>
      <c r="F27" s="9"/>
      <c r="G27" s="9">
        <v>0.59</v>
      </c>
      <c r="H27" s="9"/>
      <c r="I27" s="9">
        <v>0.75</v>
      </c>
      <c r="J27" s="9"/>
      <c r="K27" s="9">
        <v>0.96</v>
      </c>
      <c r="L27" s="9"/>
      <c r="M27" s="9">
        <v>1.2</v>
      </c>
      <c r="N27" s="9"/>
      <c r="O27" s="9">
        <v>1.43</v>
      </c>
      <c r="Q27" s="9">
        <v>1.9</v>
      </c>
    </row>
    <row r="28" spans="1:17" x14ac:dyDescent="0.3">
      <c r="A28">
        <v>13</v>
      </c>
      <c r="C28" s="9">
        <v>0.17</v>
      </c>
      <c r="D28" s="7"/>
      <c r="E28" s="9">
        <v>0.54</v>
      </c>
      <c r="F28" s="9"/>
      <c r="G28" s="9">
        <v>0.68</v>
      </c>
      <c r="H28" s="9"/>
      <c r="I28" s="9">
        <v>0.86</v>
      </c>
      <c r="J28" s="9"/>
      <c r="K28" s="9">
        <v>1.1000000000000001</v>
      </c>
      <c r="L28" s="9"/>
      <c r="M28" s="9">
        <v>1.38</v>
      </c>
      <c r="N28" s="9"/>
      <c r="O28" s="9">
        <v>1.64</v>
      </c>
      <c r="Q28" s="9">
        <v>2.1800000000000002</v>
      </c>
    </row>
    <row r="29" spans="1:17" x14ac:dyDescent="0.3">
      <c r="A29">
        <v>14</v>
      </c>
      <c r="C29" s="9">
        <v>0.19</v>
      </c>
      <c r="D29" s="7"/>
      <c r="E29" s="9">
        <v>0.63</v>
      </c>
      <c r="F29" s="9"/>
      <c r="G29" s="9">
        <v>0.79</v>
      </c>
      <c r="H29" s="9"/>
      <c r="I29" s="9">
        <v>0.99</v>
      </c>
      <c r="J29" s="9"/>
      <c r="K29" s="9">
        <v>1.27</v>
      </c>
      <c r="L29" s="9"/>
      <c r="M29" s="9">
        <v>1.59</v>
      </c>
      <c r="N29" s="9"/>
      <c r="O29" s="9">
        <v>1.89</v>
      </c>
      <c r="Q29" s="9">
        <v>2.52</v>
      </c>
    </row>
    <row r="30" spans="1:17" x14ac:dyDescent="0.3">
      <c r="A30">
        <v>15</v>
      </c>
      <c r="C30" s="9">
        <v>0.22</v>
      </c>
      <c r="D30" s="7"/>
      <c r="E30" s="9">
        <v>0.72</v>
      </c>
      <c r="F30" s="9"/>
      <c r="G30" s="9">
        <v>0.9</v>
      </c>
      <c r="H30" s="9"/>
      <c r="I30" s="9">
        <v>1.1399999999999999</v>
      </c>
      <c r="J30" s="9"/>
      <c r="K30" s="9">
        <v>1.46</v>
      </c>
      <c r="L30" s="9"/>
      <c r="M30" s="9">
        <v>1.82</v>
      </c>
      <c r="N30" s="9"/>
      <c r="O30" s="9">
        <v>2.17</v>
      </c>
      <c r="Q30" s="9">
        <v>2.88</v>
      </c>
    </row>
    <row r="31" spans="1:17" x14ac:dyDescent="0.3">
      <c r="A31">
        <v>16</v>
      </c>
      <c r="C31" s="9">
        <v>0.26</v>
      </c>
      <c r="D31" s="7"/>
      <c r="E31" s="9">
        <v>0.83</v>
      </c>
      <c r="F31" s="9"/>
      <c r="G31" s="9">
        <v>1.1200000000000001</v>
      </c>
      <c r="H31" s="9"/>
      <c r="I31" s="9">
        <v>1.31</v>
      </c>
      <c r="J31" s="9"/>
      <c r="K31" s="9">
        <v>1.67</v>
      </c>
      <c r="L31" s="9"/>
      <c r="M31" s="9">
        <v>2.1</v>
      </c>
      <c r="N31" s="9"/>
      <c r="O31" s="9">
        <v>2.4900000000000002</v>
      </c>
      <c r="Q31" s="9">
        <v>3.32</v>
      </c>
    </row>
    <row r="32" spans="1:17" x14ac:dyDescent="0.3">
      <c r="A32">
        <v>17</v>
      </c>
      <c r="C32" s="9">
        <v>0.28999999999999998</v>
      </c>
      <c r="D32" s="7"/>
      <c r="E32" s="9">
        <v>0.95</v>
      </c>
      <c r="F32" s="9"/>
      <c r="G32" s="9">
        <v>1.29</v>
      </c>
      <c r="H32" s="9"/>
      <c r="I32" s="9">
        <v>1.5</v>
      </c>
      <c r="J32" s="9"/>
      <c r="K32" s="9">
        <v>1.93</v>
      </c>
      <c r="L32" s="9"/>
      <c r="M32" s="9">
        <v>2.41</v>
      </c>
      <c r="N32" s="9"/>
      <c r="O32" s="9">
        <v>2.87</v>
      </c>
      <c r="Q32" s="9">
        <v>3.82</v>
      </c>
    </row>
    <row r="33" spans="1:17" x14ac:dyDescent="0.3">
      <c r="A33">
        <v>18</v>
      </c>
      <c r="C33" s="9">
        <v>0.33</v>
      </c>
      <c r="D33" s="7"/>
      <c r="E33" s="9">
        <v>1.07</v>
      </c>
      <c r="F33" s="9"/>
      <c r="G33" s="9">
        <v>1.45</v>
      </c>
      <c r="H33" s="9"/>
      <c r="I33" s="9">
        <v>1.68</v>
      </c>
      <c r="J33" s="9"/>
      <c r="K33" s="9">
        <v>2.16</v>
      </c>
      <c r="L33" s="9"/>
      <c r="M33" s="9">
        <v>2.7</v>
      </c>
      <c r="N33" s="9"/>
      <c r="O33" s="9">
        <v>3.21</v>
      </c>
      <c r="Q33" s="9">
        <v>4.28</v>
      </c>
    </row>
    <row r="34" spans="1:17" x14ac:dyDescent="0.3">
      <c r="A34">
        <v>19</v>
      </c>
      <c r="C34" s="9">
        <v>0.36</v>
      </c>
      <c r="D34" s="7"/>
      <c r="E34" s="9">
        <v>1.17</v>
      </c>
      <c r="F34" s="9"/>
      <c r="G34" s="9">
        <v>1.59</v>
      </c>
      <c r="H34" s="9"/>
      <c r="I34" s="9">
        <v>1.85</v>
      </c>
      <c r="J34" s="9"/>
      <c r="K34" s="9">
        <v>2.37</v>
      </c>
      <c r="L34" s="9"/>
      <c r="M34" s="9">
        <v>2.97</v>
      </c>
      <c r="N34" s="9"/>
      <c r="O34" s="9">
        <v>3.53</v>
      </c>
      <c r="Q34" s="9">
        <v>4.7</v>
      </c>
    </row>
    <row r="35" spans="1:17" x14ac:dyDescent="0.3">
      <c r="A35">
        <v>20</v>
      </c>
      <c r="C35" s="9">
        <v>0.39</v>
      </c>
      <c r="D35" s="7"/>
      <c r="E35" s="9">
        <v>1.26</v>
      </c>
      <c r="F35" s="9"/>
      <c r="G35" s="9">
        <v>1.72</v>
      </c>
      <c r="H35" s="9"/>
      <c r="I35" s="9">
        <v>2</v>
      </c>
      <c r="J35" s="9"/>
      <c r="K35" s="9">
        <v>2.56</v>
      </c>
      <c r="L35" s="9"/>
      <c r="M35" s="9">
        <v>3.21</v>
      </c>
      <c r="N35" s="9"/>
      <c r="O35" s="9">
        <v>3.81</v>
      </c>
      <c r="Q35" s="9">
        <v>5</v>
      </c>
    </row>
    <row r="36" spans="1:17" x14ac:dyDescent="0.3">
      <c r="A36">
        <v>21</v>
      </c>
      <c r="C36" s="9">
        <v>0.42</v>
      </c>
      <c r="D36" s="7"/>
      <c r="E36" s="9">
        <v>1.33</v>
      </c>
      <c r="F36" s="9"/>
      <c r="G36" s="9">
        <v>1.82</v>
      </c>
      <c r="H36" s="9"/>
      <c r="I36" s="9">
        <v>2.12</v>
      </c>
      <c r="J36" s="9"/>
      <c r="K36" s="9">
        <v>2.72</v>
      </c>
      <c r="L36" s="9"/>
      <c r="M36" s="9">
        <v>3.4</v>
      </c>
      <c r="N36" s="9"/>
      <c r="O36" s="9">
        <v>4.04</v>
      </c>
      <c r="Q36" s="9">
        <v>5.4</v>
      </c>
    </row>
    <row r="37" spans="1:17" x14ac:dyDescent="0.3">
      <c r="A37">
        <v>22</v>
      </c>
      <c r="C37" s="9">
        <v>0.43</v>
      </c>
      <c r="D37" s="7"/>
      <c r="E37" s="9">
        <v>1.38</v>
      </c>
      <c r="F37" s="9"/>
      <c r="G37" s="9">
        <v>1.89</v>
      </c>
      <c r="H37" s="9"/>
      <c r="I37" s="9">
        <v>2.2000000000000002</v>
      </c>
      <c r="J37" s="9"/>
      <c r="K37" s="9">
        <v>2.82</v>
      </c>
      <c r="L37" s="9"/>
      <c r="M37" s="9">
        <v>3.54</v>
      </c>
      <c r="N37" s="9"/>
      <c r="O37" s="9">
        <v>4.2</v>
      </c>
      <c r="Q37" s="9">
        <v>5.72</v>
      </c>
    </row>
    <row r="38" spans="1:17" x14ac:dyDescent="0.3">
      <c r="A38">
        <v>23</v>
      </c>
      <c r="C38" s="9">
        <v>0.44</v>
      </c>
      <c r="D38" s="7"/>
      <c r="E38" s="9">
        <v>1.4</v>
      </c>
      <c r="F38" s="9"/>
      <c r="G38" s="9">
        <v>1.93</v>
      </c>
      <c r="H38" s="9"/>
      <c r="I38" s="9">
        <v>2.25</v>
      </c>
      <c r="J38" s="9"/>
      <c r="K38" s="9">
        <v>2.88</v>
      </c>
      <c r="L38" s="9"/>
      <c r="M38" s="9">
        <v>3.61</v>
      </c>
      <c r="N38" s="9"/>
      <c r="O38" s="9">
        <v>4.29</v>
      </c>
      <c r="Q38" s="9">
        <v>5.94</v>
      </c>
    </row>
    <row r="39" spans="1:17" x14ac:dyDescent="0.3">
      <c r="A39">
        <v>24</v>
      </c>
      <c r="C39" s="9">
        <v>0.44</v>
      </c>
      <c r="D39" s="7"/>
      <c r="E39" s="9">
        <v>1.4</v>
      </c>
      <c r="F39" s="9"/>
      <c r="G39" s="9">
        <v>1.93</v>
      </c>
      <c r="H39" s="9"/>
      <c r="I39" s="9">
        <v>2.25</v>
      </c>
      <c r="J39" s="9"/>
      <c r="K39" s="9">
        <v>2.88</v>
      </c>
      <c r="L39" s="9"/>
      <c r="M39" s="9">
        <v>3.61</v>
      </c>
      <c r="N39" s="9"/>
      <c r="O39" s="9">
        <v>4.29</v>
      </c>
      <c r="Q39" s="9">
        <v>6.05</v>
      </c>
    </row>
    <row r="40" spans="1:17" x14ac:dyDescent="0.3">
      <c r="A40">
        <v>25</v>
      </c>
      <c r="C40" s="9">
        <v>0.44</v>
      </c>
      <c r="D40" s="7"/>
      <c r="E40" s="9">
        <v>1.4</v>
      </c>
      <c r="F40" s="9"/>
      <c r="G40" s="9">
        <v>1.93</v>
      </c>
      <c r="H40" s="9"/>
      <c r="I40" s="9">
        <v>2.25</v>
      </c>
      <c r="J40" s="9"/>
      <c r="K40" s="9">
        <v>2.88</v>
      </c>
      <c r="L40" s="9"/>
      <c r="M40" s="9">
        <v>3.61</v>
      </c>
      <c r="N40" s="9"/>
      <c r="O40" s="9">
        <v>4.29</v>
      </c>
      <c r="Q40" s="9">
        <v>6.23</v>
      </c>
    </row>
    <row r="41" spans="1:17" x14ac:dyDescent="0.3">
      <c r="Q41" s="9"/>
    </row>
    <row r="43" spans="1:17" x14ac:dyDescent="0.3">
      <c r="A43" t="s">
        <v>70</v>
      </c>
      <c r="C43" t="s">
        <v>71</v>
      </c>
    </row>
    <row r="62" spans="5:6" x14ac:dyDescent="0.3">
      <c r="E62" s="1" t="s">
        <v>9</v>
      </c>
      <c r="F62" t="s">
        <v>12</v>
      </c>
    </row>
    <row r="63" spans="5:6" x14ac:dyDescent="0.3">
      <c r="E63" s="1" t="s">
        <v>8</v>
      </c>
      <c r="F63" t="s">
        <v>13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workbookViewId="0">
      <selection activeCell="Z14" sqref="Z14"/>
    </sheetView>
  </sheetViews>
  <sheetFormatPr defaultRowHeight="14.4" x14ac:dyDescent="0.3"/>
  <cols>
    <col min="1" max="1" width="10.109375" customWidth="1"/>
    <col min="2" max="2" width="2.5546875" customWidth="1"/>
    <col min="3" max="4" width="5.6640625" customWidth="1"/>
    <col min="5" max="5" width="2.44140625" customWidth="1"/>
    <col min="8" max="8" width="10.6640625" customWidth="1"/>
    <col min="9" max="9" width="2.6640625" customWidth="1"/>
    <col min="10" max="10" width="10.6640625" customWidth="1"/>
    <col min="11" max="11" width="2.6640625" customWidth="1"/>
    <col min="12" max="12" width="10.6640625" customWidth="1"/>
    <col min="13" max="13" width="2.6640625" customWidth="1"/>
    <col min="14" max="14" width="10.6640625" customWidth="1"/>
    <col min="15" max="15" width="2.6640625" customWidth="1"/>
    <col min="16" max="16" width="10.6640625" customWidth="1"/>
    <col min="17" max="17" width="2.6640625" customWidth="1"/>
    <col min="18" max="18" width="10.6640625" customWidth="1"/>
  </cols>
  <sheetData>
    <row r="1" spans="1:18" x14ac:dyDescent="0.3">
      <c r="C1" s="1" t="s">
        <v>23</v>
      </c>
      <c r="D1" s="1"/>
      <c r="E1" s="1"/>
    </row>
    <row r="3" spans="1:18" x14ac:dyDescent="0.3">
      <c r="C3" s="1" t="s">
        <v>24</v>
      </c>
      <c r="D3" s="1"/>
      <c r="E3" s="1"/>
      <c r="H3" s="1" t="s">
        <v>0</v>
      </c>
      <c r="I3" s="1"/>
      <c r="J3" s="1" t="s">
        <v>1</v>
      </c>
      <c r="K3" s="1"/>
      <c r="L3" s="1" t="s">
        <v>2</v>
      </c>
      <c r="M3" s="1"/>
      <c r="N3" s="1" t="s">
        <v>37</v>
      </c>
      <c r="O3" s="1"/>
      <c r="P3" s="1" t="s">
        <v>3</v>
      </c>
      <c r="Q3" s="1"/>
      <c r="R3" s="1" t="s">
        <v>4</v>
      </c>
    </row>
    <row r="4" spans="1:18" x14ac:dyDescent="0.3">
      <c r="C4" s="1"/>
      <c r="D4" s="1"/>
      <c r="E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3">
      <c r="A5" t="s">
        <v>5</v>
      </c>
      <c r="C5" s="13" t="s">
        <v>9</v>
      </c>
      <c r="D5" s="2" t="s">
        <v>8</v>
      </c>
      <c r="H5" s="2" t="s">
        <v>63</v>
      </c>
      <c r="J5" s="2" t="s">
        <v>63</v>
      </c>
      <c r="K5" s="1"/>
      <c r="L5" s="2" t="s">
        <v>63</v>
      </c>
      <c r="N5" s="2" t="s">
        <v>63</v>
      </c>
      <c r="P5" s="2" t="s">
        <v>63</v>
      </c>
      <c r="R5" s="2" t="s">
        <v>63</v>
      </c>
    </row>
    <row r="6" spans="1:18" x14ac:dyDescent="0.3">
      <c r="A6">
        <v>1</v>
      </c>
      <c r="C6" s="3">
        <v>0.21</v>
      </c>
      <c r="D6" s="3">
        <v>0.21</v>
      </c>
      <c r="E6" s="3"/>
      <c r="H6" s="3">
        <v>0.03</v>
      </c>
      <c r="I6" s="3"/>
      <c r="J6" s="3">
        <v>0.06</v>
      </c>
      <c r="K6" s="3"/>
      <c r="L6" s="3">
        <v>0.1</v>
      </c>
      <c r="N6" s="3">
        <v>0.2</v>
      </c>
      <c r="P6" s="3">
        <v>0.2</v>
      </c>
      <c r="R6" s="3">
        <v>0.2</v>
      </c>
    </row>
    <row r="8" spans="1:18" x14ac:dyDescent="0.3">
      <c r="A8" t="s">
        <v>6</v>
      </c>
      <c r="C8" s="4">
        <v>0.2</v>
      </c>
      <c r="D8" s="4">
        <v>0.15</v>
      </c>
      <c r="H8" s="4">
        <v>0.1</v>
      </c>
      <c r="J8" s="4">
        <v>0.1</v>
      </c>
      <c r="L8" s="4">
        <v>0.1</v>
      </c>
      <c r="N8" s="4">
        <v>0.1</v>
      </c>
      <c r="P8" s="4">
        <v>0.1</v>
      </c>
      <c r="R8" s="4">
        <v>0.1</v>
      </c>
    </row>
    <row r="9" spans="1:18" x14ac:dyDescent="0.3">
      <c r="A9" t="s">
        <v>35</v>
      </c>
      <c r="C9" s="3">
        <v>5</v>
      </c>
      <c r="D9" s="3">
        <v>3</v>
      </c>
      <c r="H9" s="3">
        <v>2</v>
      </c>
      <c r="I9" s="3"/>
      <c r="J9" s="3">
        <v>2</v>
      </c>
      <c r="K9" s="3"/>
      <c r="L9" s="3">
        <v>2.5</v>
      </c>
      <c r="M9" s="3"/>
      <c r="N9" s="3">
        <v>2.5</v>
      </c>
      <c r="O9" s="3"/>
      <c r="P9" s="3">
        <v>3</v>
      </c>
      <c r="Q9" s="3"/>
      <c r="R9" s="3">
        <v>3</v>
      </c>
    </row>
    <row r="11" spans="1:18" x14ac:dyDescent="0.3">
      <c r="A11">
        <v>2</v>
      </c>
      <c r="C11" s="3">
        <v>0.25</v>
      </c>
      <c r="D11" s="3">
        <v>0.24</v>
      </c>
      <c r="E11" s="3"/>
      <c r="H11" s="3">
        <f>H6*1.1</f>
        <v>3.3000000000000002E-2</v>
      </c>
      <c r="I11" s="3"/>
      <c r="J11" s="3">
        <f>J6*1.1</f>
        <v>6.6000000000000003E-2</v>
      </c>
      <c r="K11" s="3"/>
      <c r="L11" s="3">
        <f>L6*1.1</f>
        <v>0.11000000000000001</v>
      </c>
      <c r="M11" s="3"/>
      <c r="N11" s="3">
        <f>N6*1.1</f>
        <v>0.22000000000000003</v>
      </c>
      <c r="O11" s="3"/>
      <c r="P11" s="3">
        <f>P6*1.1</f>
        <v>0.22000000000000003</v>
      </c>
      <c r="Q11" s="3"/>
      <c r="R11" s="3">
        <f>R6*1.1</f>
        <v>0.22000000000000003</v>
      </c>
    </row>
    <row r="12" spans="1:18" x14ac:dyDescent="0.3">
      <c r="A12">
        <v>3</v>
      </c>
      <c r="C12" s="3">
        <v>0.3</v>
      </c>
      <c r="D12" s="3">
        <v>0.28000000000000003</v>
      </c>
      <c r="E12" s="3"/>
      <c r="H12" s="3">
        <f>H11*1.1</f>
        <v>3.6300000000000006E-2</v>
      </c>
      <c r="I12" s="3"/>
      <c r="J12" s="3">
        <f>J11*1.1</f>
        <v>7.2600000000000012E-2</v>
      </c>
      <c r="K12" s="3"/>
      <c r="L12" s="3">
        <f>L11*1.1</f>
        <v>0.12100000000000002</v>
      </c>
      <c r="M12" s="3"/>
      <c r="N12" s="3">
        <f>N11*1.1</f>
        <v>0.24200000000000005</v>
      </c>
      <c r="O12" s="3"/>
      <c r="P12" s="3">
        <f>P11*1.1</f>
        <v>0.24200000000000005</v>
      </c>
      <c r="Q12" s="3"/>
      <c r="R12" s="3">
        <f>R11*1.1</f>
        <v>0.24200000000000005</v>
      </c>
    </row>
    <row r="13" spans="1:18" x14ac:dyDescent="0.3">
      <c r="A13">
        <v>4</v>
      </c>
      <c r="C13" s="3">
        <v>0.36</v>
      </c>
      <c r="D13" s="3">
        <v>0.32</v>
      </c>
      <c r="E13" s="3"/>
      <c r="H13" s="3">
        <f t="shared" ref="H13:H54" si="0">H12*1.1</f>
        <v>3.9930000000000007E-2</v>
      </c>
      <c r="I13" s="3"/>
      <c r="J13" s="3">
        <f t="shared" ref="J13:J46" si="1">J12*1.1</f>
        <v>7.9860000000000014E-2</v>
      </c>
      <c r="K13" s="3"/>
      <c r="L13" s="3">
        <f t="shared" ref="L13:L43" si="2">L12*1.1</f>
        <v>0.13310000000000002</v>
      </c>
      <c r="M13" s="3"/>
      <c r="N13" s="3">
        <f t="shared" ref="N13:N36" si="3">N12*1.1</f>
        <v>0.26620000000000005</v>
      </c>
      <c r="O13" s="3"/>
      <c r="P13" s="3">
        <f t="shared" ref="P13:P38" si="4">P12*1.1</f>
        <v>0.26620000000000005</v>
      </c>
      <c r="Q13" s="3"/>
      <c r="R13" s="3">
        <f t="shared" ref="R13:R38" si="5">R12*1.1</f>
        <v>0.26620000000000005</v>
      </c>
    </row>
    <row r="14" spans="1:18" x14ac:dyDescent="0.3">
      <c r="A14">
        <v>5</v>
      </c>
      <c r="C14" s="3">
        <v>0.43</v>
      </c>
      <c r="D14" s="3">
        <v>0.37</v>
      </c>
      <c r="E14" s="3"/>
      <c r="H14" s="3">
        <f t="shared" si="0"/>
        <v>4.3923000000000011E-2</v>
      </c>
      <c r="I14" s="3"/>
      <c r="J14" s="3">
        <f t="shared" si="1"/>
        <v>8.7846000000000021E-2</v>
      </c>
      <c r="K14" s="3"/>
      <c r="L14" s="3">
        <f t="shared" si="2"/>
        <v>0.14641000000000004</v>
      </c>
      <c r="M14" s="3"/>
      <c r="N14" s="3">
        <f t="shared" si="3"/>
        <v>0.29282000000000008</v>
      </c>
      <c r="O14" s="3"/>
      <c r="P14" s="3">
        <f t="shared" si="4"/>
        <v>0.29282000000000008</v>
      </c>
      <c r="Q14" s="3"/>
      <c r="R14" s="3">
        <f t="shared" si="5"/>
        <v>0.29282000000000008</v>
      </c>
    </row>
    <row r="15" spans="1:18" x14ac:dyDescent="0.3">
      <c r="A15">
        <v>6</v>
      </c>
      <c r="C15" s="3">
        <v>0.52</v>
      </c>
      <c r="D15" s="3">
        <v>0.42</v>
      </c>
      <c r="E15" s="3"/>
      <c r="H15" s="3">
        <f t="shared" si="0"/>
        <v>4.8315300000000012E-2</v>
      </c>
      <c r="I15" s="3"/>
      <c r="J15" s="3">
        <f t="shared" si="1"/>
        <v>9.6630600000000025E-2</v>
      </c>
      <c r="K15" s="3"/>
      <c r="L15" s="3">
        <f t="shared" si="2"/>
        <v>0.16105100000000006</v>
      </c>
      <c r="M15" s="3"/>
      <c r="N15" s="3">
        <f t="shared" si="3"/>
        <v>0.32210200000000011</v>
      </c>
      <c r="O15" s="3"/>
      <c r="P15" s="3">
        <f t="shared" si="4"/>
        <v>0.32210200000000011</v>
      </c>
      <c r="Q15" s="3"/>
      <c r="R15" s="3">
        <f t="shared" si="5"/>
        <v>0.32210200000000011</v>
      </c>
    </row>
    <row r="16" spans="1:18" x14ac:dyDescent="0.3">
      <c r="A16">
        <v>7</v>
      </c>
      <c r="C16" s="3">
        <v>0.62</v>
      </c>
      <c r="D16" s="3">
        <v>0.49</v>
      </c>
      <c r="E16" s="3"/>
      <c r="H16" s="3">
        <f t="shared" si="0"/>
        <v>5.314683000000002E-2</v>
      </c>
      <c r="I16" s="3"/>
      <c r="J16" s="3">
        <f t="shared" si="1"/>
        <v>0.10629366000000004</v>
      </c>
      <c r="K16" s="3"/>
      <c r="L16" s="3">
        <f t="shared" si="2"/>
        <v>0.17715610000000007</v>
      </c>
      <c r="M16" s="3"/>
      <c r="N16" s="3">
        <f t="shared" si="3"/>
        <v>0.35431220000000013</v>
      </c>
      <c r="O16" s="3"/>
      <c r="P16" s="3">
        <f t="shared" si="4"/>
        <v>0.35431220000000013</v>
      </c>
      <c r="Q16" s="3"/>
      <c r="R16" s="3">
        <f t="shared" si="5"/>
        <v>0.35431220000000013</v>
      </c>
    </row>
    <row r="17" spans="1:18" x14ac:dyDescent="0.3">
      <c r="A17">
        <v>8</v>
      </c>
      <c r="C17" s="3">
        <v>0.74</v>
      </c>
      <c r="D17" s="3">
        <v>0.56000000000000005</v>
      </c>
      <c r="E17" s="3"/>
      <c r="H17" s="3">
        <f t="shared" si="0"/>
        <v>5.8461513000000027E-2</v>
      </c>
      <c r="I17" s="3"/>
      <c r="J17" s="3">
        <f t="shared" si="1"/>
        <v>0.11692302600000005</v>
      </c>
      <c r="K17" s="3"/>
      <c r="L17" s="3">
        <f t="shared" si="2"/>
        <v>0.19487171000000009</v>
      </c>
      <c r="M17" s="3"/>
      <c r="N17" s="3">
        <f t="shared" si="3"/>
        <v>0.38974342000000017</v>
      </c>
      <c r="O17" s="3"/>
      <c r="P17" s="3">
        <f t="shared" si="4"/>
        <v>0.38974342000000017</v>
      </c>
      <c r="Q17" s="3"/>
      <c r="R17" s="3">
        <f t="shared" si="5"/>
        <v>0.38974342000000017</v>
      </c>
    </row>
    <row r="18" spans="1:18" x14ac:dyDescent="0.3">
      <c r="A18">
        <v>9</v>
      </c>
      <c r="C18" s="3">
        <v>0.89</v>
      </c>
      <c r="D18" s="3">
        <v>0.64</v>
      </c>
      <c r="E18" s="3"/>
      <c r="H18" s="3">
        <f t="shared" si="0"/>
        <v>6.4307664300000039E-2</v>
      </c>
      <c r="I18" s="3"/>
      <c r="J18" s="3">
        <f t="shared" si="1"/>
        <v>0.12861532860000008</v>
      </c>
      <c r="K18" s="3"/>
      <c r="L18" s="3">
        <f t="shared" si="2"/>
        <v>0.21435888100000011</v>
      </c>
      <c r="M18" s="3"/>
      <c r="N18" s="3">
        <f t="shared" si="3"/>
        <v>0.42871776200000022</v>
      </c>
      <c r="O18" s="3"/>
      <c r="P18" s="3">
        <f t="shared" si="4"/>
        <v>0.42871776200000022</v>
      </c>
      <c r="Q18" s="3"/>
      <c r="R18" s="3">
        <f t="shared" si="5"/>
        <v>0.42871776200000022</v>
      </c>
    </row>
    <row r="19" spans="1:18" x14ac:dyDescent="0.3">
      <c r="A19">
        <v>10</v>
      </c>
      <c r="C19" s="3">
        <v>1.06</v>
      </c>
      <c r="D19" s="3">
        <v>0.74</v>
      </c>
      <c r="E19" s="3"/>
      <c r="H19" s="3">
        <f t="shared" si="0"/>
        <v>7.0738430730000051E-2</v>
      </c>
      <c r="I19" s="3"/>
      <c r="J19" s="3">
        <f t="shared" si="1"/>
        <v>0.1414768614600001</v>
      </c>
      <c r="K19" s="3"/>
      <c r="L19" s="3">
        <f t="shared" si="2"/>
        <v>0.23579476910000013</v>
      </c>
      <c r="M19" s="3"/>
      <c r="N19" s="3">
        <f t="shared" si="3"/>
        <v>0.47158953820000027</v>
      </c>
      <c r="O19" s="3"/>
      <c r="P19" s="3">
        <f t="shared" si="4"/>
        <v>0.47158953820000027</v>
      </c>
      <c r="Q19" s="3"/>
      <c r="R19" s="3">
        <f t="shared" si="5"/>
        <v>0.47158953820000027</v>
      </c>
    </row>
    <row r="20" spans="1:18" x14ac:dyDescent="0.3">
      <c r="A20">
        <v>11</v>
      </c>
      <c r="C20" s="3">
        <v>1.22</v>
      </c>
      <c r="D20" s="3">
        <v>0.85</v>
      </c>
      <c r="E20" s="3"/>
      <c r="H20" s="3">
        <f t="shared" si="0"/>
        <v>7.7812273803000057E-2</v>
      </c>
      <c r="I20" s="3"/>
      <c r="J20" s="3">
        <f t="shared" si="1"/>
        <v>0.15562454760600011</v>
      </c>
      <c r="K20" s="3"/>
      <c r="L20" s="3">
        <f t="shared" si="2"/>
        <v>0.25937424601000014</v>
      </c>
      <c r="M20" s="3"/>
      <c r="N20" s="3">
        <f t="shared" si="3"/>
        <v>0.51874849202000028</v>
      </c>
      <c r="O20" s="3"/>
      <c r="P20" s="3">
        <f t="shared" si="4"/>
        <v>0.51874849202000028</v>
      </c>
      <c r="Q20" s="3"/>
      <c r="R20" s="3">
        <f t="shared" si="5"/>
        <v>0.51874849202000028</v>
      </c>
    </row>
    <row r="21" spans="1:18" x14ac:dyDescent="0.3">
      <c r="A21">
        <v>12</v>
      </c>
      <c r="C21" s="3">
        <v>1.4</v>
      </c>
      <c r="D21" s="3">
        <v>0.98</v>
      </c>
      <c r="E21" s="3"/>
      <c r="H21" s="3">
        <f t="shared" si="0"/>
        <v>8.5593501183300072E-2</v>
      </c>
      <c r="I21" s="3"/>
      <c r="J21" s="3">
        <f t="shared" si="1"/>
        <v>0.17118700236660014</v>
      </c>
      <c r="K21" s="3"/>
      <c r="L21" s="3">
        <f t="shared" si="2"/>
        <v>0.28531167061100016</v>
      </c>
      <c r="M21" s="3"/>
      <c r="N21" s="3">
        <f t="shared" si="3"/>
        <v>0.57062334122200031</v>
      </c>
      <c r="O21" s="3"/>
      <c r="P21" s="3">
        <f t="shared" si="4"/>
        <v>0.57062334122200031</v>
      </c>
      <c r="Q21" s="3"/>
      <c r="R21" s="3">
        <f t="shared" si="5"/>
        <v>0.57062334122200031</v>
      </c>
    </row>
    <row r="22" spans="1:18" x14ac:dyDescent="0.3">
      <c r="A22">
        <v>13</v>
      </c>
      <c r="C22" s="3">
        <v>1.61</v>
      </c>
      <c r="D22" s="3">
        <v>1.1200000000000001</v>
      </c>
      <c r="E22" s="3"/>
      <c r="H22" s="3">
        <f t="shared" si="0"/>
        <v>9.4152851301630092E-2</v>
      </c>
      <c r="I22" s="3"/>
      <c r="J22" s="3">
        <f t="shared" si="1"/>
        <v>0.18830570260326018</v>
      </c>
      <c r="K22" s="3"/>
      <c r="L22" s="3">
        <f t="shared" si="2"/>
        <v>0.31384283767210019</v>
      </c>
      <c r="M22" s="3"/>
      <c r="N22" s="3">
        <f t="shared" si="3"/>
        <v>0.62768567534420039</v>
      </c>
      <c r="O22" s="3"/>
      <c r="P22" s="3">
        <f t="shared" si="4"/>
        <v>0.62768567534420039</v>
      </c>
      <c r="Q22" s="3"/>
      <c r="R22" s="3">
        <f t="shared" si="5"/>
        <v>0.62768567534420039</v>
      </c>
    </row>
    <row r="23" spans="1:18" x14ac:dyDescent="0.3">
      <c r="A23">
        <v>14</v>
      </c>
      <c r="C23" s="3">
        <v>1.85</v>
      </c>
      <c r="D23" s="3">
        <v>1.29</v>
      </c>
      <c r="E23" s="3"/>
      <c r="H23" s="3">
        <f t="shared" si="0"/>
        <v>0.10356813643179311</v>
      </c>
      <c r="I23" s="3"/>
      <c r="J23" s="3">
        <f t="shared" si="1"/>
        <v>0.20713627286358621</v>
      </c>
      <c r="K23" s="3"/>
      <c r="L23" s="3">
        <f t="shared" si="2"/>
        <v>0.34522712143931022</v>
      </c>
      <c r="M23" s="3"/>
      <c r="N23" s="3">
        <f t="shared" si="3"/>
        <v>0.69045424287862045</v>
      </c>
      <c r="O23" s="3"/>
      <c r="P23" s="3">
        <f t="shared" si="4"/>
        <v>0.69045424287862045</v>
      </c>
      <c r="Q23" s="3"/>
      <c r="R23" s="3">
        <f t="shared" si="5"/>
        <v>0.69045424287862045</v>
      </c>
    </row>
    <row r="24" spans="1:18" x14ac:dyDescent="0.3">
      <c r="A24">
        <v>15</v>
      </c>
      <c r="C24" s="3">
        <v>2.13</v>
      </c>
      <c r="D24" s="3">
        <v>1.49</v>
      </c>
      <c r="E24" s="3"/>
      <c r="H24" s="3">
        <f t="shared" si="0"/>
        <v>0.11392495007497243</v>
      </c>
      <c r="I24" s="3"/>
      <c r="J24" s="3">
        <f t="shared" si="1"/>
        <v>0.22784990014994486</v>
      </c>
      <c r="K24" s="3"/>
      <c r="L24" s="3">
        <f t="shared" si="2"/>
        <v>0.37974983358324127</v>
      </c>
      <c r="M24" s="3"/>
      <c r="N24" s="3">
        <f t="shared" si="3"/>
        <v>0.75949966716648254</v>
      </c>
      <c r="O24" s="3"/>
      <c r="P24" s="3">
        <f t="shared" si="4"/>
        <v>0.75949966716648254</v>
      </c>
      <c r="Q24" s="3"/>
      <c r="R24" s="3">
        <f t="shared" si="5"/>
        <v>0.75949966716648254</v>
      </c>
    </row>
    <row r="25" spans="1:18" x14ac:dyDescent="0.3">
      <c r="A25">
        <v>16</v>
      </c>
      <c r="C25" s="3">
        <v>2.4500000000000002</v>
      </c>
      <c r="D25" s="3">
        <v>1.71</v>
      </c>
      <c r="E25" s="3"/>
      <c r="H25" s="3">
        <f t="shared" si="0"/>
        <v>0.12531744508246967</v>
      </c>
      <c r="I25" s="3"/>
      <c r="J25" s="3">
        <f t="shared" si="1"/>
        <v>0.25063489016493934</v>
      </c>
      <c r="K25" s="3"/>
      <c r="L25" s="3">
        <f t="shared" si="2"/>
        <v>0.41772481694156544</v>
      </c>
      <c r="M25" s="3"/>
      <c r="N25" s="3">
        <f t="shared" si="3"/>
        <v>0.83544963388313087</v>
      </c>
      <c r="O25" s="3"/>
      <c r="P25" s="3">
        <f t="shared" si="4"/>
        <v>0.83544963388313087</v>
      </c>
      <c r="Q25" s="3"/>
      <c r="R25" s="3">
        <f t="shared" si="5"/>
        <v>0.83544963388313087</v>
      </c>
    </row>
    <row r="26" spans="1:18" x14ac:dyDescent="0.3">
      <c r="A26">
        <v>17</v>
      </c>
      <c r="C26" s="3">
        <v>2.82</v>
      </c>
      <c r="D26" s="3">
        <v>1.97</v>
      </c>
      <c r="E26" s="3"/>
      <c r="H26" s="3">
        <f t="shared" si="0"/>
        <v>0.13784918959071665</v>
      </c>
      <c r="I26" s="3"/>
      <c r="J26" s="3">
        <f t="shared" si="1"/>
        <v>0.27569837918143331</v>
      </c>
      <c r="K26" s="3"/>
      <c r="L26" s="3">
        <f t="shared" si="2"/>
        <v>0.45949729863572203</v>
      </c>
      <c r="M26" s="3"/>
      <c r="N26" s="3">
        <f t="shared" si="3"/>
        <v>0.91899459727144406</v>
      </c>
      <c r="O26" s="3"/>
      <c r="P26" s="3">
        <f t="shared" si="4"/>
        <v>0.91899459727144406</v>
      </c>
      <c r="Q26" s="3"/>
      <c r="R26" s="3">
        <f t="shared" si="5"/>
        <v>0.91899459727144406</v>
      </c>
    </row>
    <row r="27" spans="1:18" x14ac:dyDescent="0.3">
      <c r="A27">
        <v>18</v>
      </c>
      <c r="C27" s="3">
        <v>3.24</v>
      </c>
      <c r="D27" s="3">
        <v>2.2599999999999998</v>
      </c>
      <c r="E27" s="3"/>
      <c r="H27" s="3">
        <f t="shared" si="0"/>
        <v>0.15163410854978834</v>
      </c>
      <c r="I27" s="3"/>
      <c r="J27" s="3">
        <f t="shared" si="1"/>
        <v>0.30326821709957669</v>
      </c>
      <c r="K27" s="3"/>
      <c r="L27" s="3">
        <f t="shared" si="2"/>
        <v>0.50544702849929424</v>
      </c>
      <c r="M27" s="3"/>
      <c r="N27" s="3">
        <f t="shared" si="3"/>
        <v>1.0108940569985885</v>
      </c>
      <c r="O27" s="3"/>
      <c r="P27" s="3">
        <f t="shared" si="4"/>
        <v>1.0108940569985885</v>
      </c>
      <c r="Q27" s="3"/>
      <c r="R27" s="3">
        <f t="shared" si="5"/>
        <v>1.0108940569985885</v>
      </c>
    </row>
    <row r="28" spans="1:18" x14ac:dyDescent="0.3">
      <c r="A28">
        <v>19</v>
      </c>
      <c r="C28" s="3">
        <v>3.72</v>
      </c>
      <c r="D28" s="3">
        <v>2.6</v>
      </c>
      <c r="E28" s="3"/>
      <c r="H28" s="3">
        <f t="shared" si="0"/>
        <v>0.1667975194047672</v>
      </c>
      <c r="I28" s="3"/>
      <c r="J28" s="3">
        <f t="shared" si="1"/>
        <v>0.33359503880953439</v>
      </c>
      <c r="K28" s="3"/>
      <c r="L28" s="3">
        <f t="shared" si="2"/>
        <v>0.55599173134922375</v>
      </c>
      <c r="M28" s="3"/>
      <c r="N28" s="3">
        <f t="shared" si="3"/>
        <v>1.1119834626984475</v>
      </c>
      <c r="O28" s="3"/>
      <c r="P28" s="3">
        <f t="shared" si="4"/>
        <v>1.1119834626984475</v>
      </c>
      <c r="Q28" s="3"/>
      <c r="R28" s="3">
        <f t="shared" si="5"/>
        <v>1.1119834626984475</v>
      </c>
    </row>
    <row r="29" spans="1:18" x14ac:dyDescent="0.3">
      <c r="A29">
        <v>20</v>
      </c>
      <c r="C29" s="3">
        <v>4.09</v>
      </c>
      <c r="D29" s="3">
        <v>2.99</v>
      </c>
      <c r="E29" s="3"/>
      <c r="H29" s="3">
        <f t="shared" si="0"/>
        <v>0.18347727134524394</v>
      </c>
      <c r="I29" s="3"/>
      <c r="J29" s="3">
        <f t="shared" si="1"/>
        <v>0.36695454269048788</v>
      </c>
      <c r="K29" s="3"/>
      <c r="L29" s="3">
        <f t="shared" si="2"/>
        <v>0.61159090448414621</v>
      </c>
      <c r="M29" s="3"/>
      <c r="N29" s="3">
        <f t="shared" si="3"/>
        <v>1.2231818089682924</v>
      </c>
      <c r="O29" s="3"/>
      <c r="P29" s="3">
        <f t="shared" si="4"/>
        <v>1.2231818089682924</v>
      </c>
      <c r="Q29" s="3"/>
      <c r="R29" s="3">
        <f t="shared" si="5"/>
        <v>1.2231818089682924</v>
      </c>
    </row>
    <row r="30" spans="1:18" x14ac:dyDescent="0.3">
      <c r="A30">
        <v>21</v>
      </c>
      <c r="C30" s="3">
        <v>4.5</v>
      </c>
      <c r="D30" s="3">
        <v>3</v>
      </c>
      <c r="E30" s="3"/>
      <c r="H30" s="3">
        <f t="shared" si="0"/>
        <v>0.20182499847976834</v>
      </c>
      <c r="I30" s="3"/>
      <c r="J30" s="3">
        <f t="shared" si="1"/>
        <v>0.40364999695953668</v>
      </c>
      <c r="K30" s="3"/>
      <c r="L30" s="3">
        <f t="shared" si="2"/>
        <v>0.67274999493256094</v>
      </c>
      <c r="M30" s="3"/>
      <c r="N30" s="3">
        <f t="shared" si="3"/>
        <v>1.3454999898651219</v>
      </c>
      <c r="O30" s="3"/>
      <c r="P30" s="3">
        <f t="shared" si="4"/>
        <v>1.3454999898651219</v>
      </c>
      <c r="Q30" s="3"/>
      <c r="R30" s="3">
        <f t="shared" si="5"/>
        <v>1.3454999898651219</v>
      </c>
    </row>
    <row r="31" spans="1:18" x14ac:dyDescent="0.3">
      <c r="A31">
        <v>22</v>
      </c>
      <c r="C31" s="3">
        <v>5</v>
      </c>
      <c r="D31" s="3">
        <v>3</v>
      </c>
      <c r="E31" s="3"/>
      <c r="H31" s="3">
        <f t="shared" si="0"/>
        <v>0.22200749832774519</v>
      </c>
      <c r="I31" s="3"/>
      <c r="J31" s="3">
        <f t="shared" si="1"/>
        <v>0.44401499665549038</v>
      </c>
      <c r="K31" s="3"/>
      <c r="L31" s="3">
        <f t="shared" si="2"/>
        <v>0.74002499442581704</v>
      </c>
      <c r="M31" s="3"/>
      <c r="N31" s="3">
        <f t="shared" si="3"/>
        <v>1.4800499888516341</v>
      </c>
      <c r="O31" s="3"/>
      <c r="P31" s="3">
        <f t="shared" si="4"/>
        <v>1.4800499888516341</v>
      </c>
      <c r="Q31" s="3"/>
      <c r="R31" s="3">
        <f t="shared" si="5"/>
        <v>1.4800499888516341</v>
      </c>
    </row>
    <row r="32" spans="1:18" x14ac:dyDescent="0.3">
      <c r="A32">
        <v>23</v>
      </c>
      <c r="C32" s="3">
        <v>5</v>
      </c>
      <c r="D32" s="3">
        <v>3</v>
      </c>
      <c r="E32" s="3"/>
      <c r="H32" s="3">
        <f t="shared" si="0"/>
        <v>0.24420824816051973</v>
      </c>
      <c r="I32" s="3"/>
      <c r="J32" s="3">
        <f t="shared" si="1"/>
        <v>0.48841649632103945</v>
      </c>
      <c r="K32" s="3"/>
      <c r="L32" s="3">
        <f t="shared" si="2"/>
        <v>0.81402749386839879</v>
      </c>
      <c r="M32" s="3"/>
      <c r="N32" s="3">
        <f t="shared" si="3"/>
        <v>1.6280549877367976</v>
      </c>
      <c r="O32" s="3"/>
      <c r="P32" s="3">
        <f t="shared" si="4"/>
        <v>1.6280549877367976</v>
      </c>
      <c r="Q32" s="3"/>
      <c r="R32" s="3">
        <f t="shared" si="5"/>
        <v>1.6280549877367976</v>
      </c>
    </row>
    <row r="33" spans="1:18" x14ac:dyDescent="0.3">
      <c r="A33">
        <v>24</v>
      </c>
      <c r="C33" s="3">
        <v>5</v>
      </c>
      <c r="D33" s="3">
        <v>3</v>
      </c>
      <c r="E33" s="3"/>
      <c r="H33" s="3">
        <f t="shared" si="0"/>
        <v>0.26862907297657174</v>
      </c>
      <c r="I33" s="3"/>
      <c r="J33" s="3">
        <f t="shared" si="1"/>
        <v>0.53725814595314347</v>
      </c>
      <c r="K33" s="3"/>
      <c r="L33" s="3">
        <f t="shared" si="2"/>
        <v>0.89543024325523879</v>
      </c>
      <c r="M33" s="3"/>
      <c r="N33" s="3">
        <f t="shared" si="3"/>
        <v>1.7908604865104776</v>
      </c>
      <c r="O33" s="3"/>
      <c r="P33" s="3">
        <f t="shared" si="4"/>
        <v>1.7908604865104776</v>
      </c>
      <c r="Q33" s="3"/>
      <c r="R33" s="3">
        <f t="shared" si="5"/>
        <v>1.7908604865104776</v>
      </c>
    </row>
    <row r="34" spans="1:18" x14ac:dyDescent="0.3">
      <c r="A34">
        <v>25</v>
      </c>
      <c r="C34" s="3">
        <v>5</v>
      </c>
      <c r="D34" s="3">
        <v>3</v>
      </c>
      <c r="E34" s="3"/>
      <c r="H34" s="3">
        <f t="shared" si="0"/>
        <v>0.29549198027422896</v>
      </c>
      <c r="I34" s="3"/>
      <c r="J34" s="3">
        <f t="shared" si="1"/>
        <v>0.59098396054845792</v>
      </c>
      <c r="K34" s="3"/>
      <c r="L34" s="3">
        <f t="shared" si="2"/>
        <v>0.98497326758076276</v>
      </c>
      <c r="M34" s="3"/>
      <c r="N34" s="3">
        <f t="shared" si="3"/>
        <v>1.9699465351615255</v>
      </c>
      <c r="O34" s="3"/>
      <c r="P34" s="3">
        <f>P33*1.1</f>
        <v>1.9699465351615255</v>
      </c>
      <c r="Q34" s="3"/>
      <c r="R34" s="3">
        <f t="shared" si="5"/>
        <v>1.9699465351615255</v>
      </c>
    </row>
    <row r="35" spans="1:18" x14ac:dyDescent="0.3">
      <c r="C35" s="3"/>
      <c r="H35" s="3">
        <f t="shared" si="0"/>
        <v>0.32504117830165186</v>
      </c>
      <c r="J35" s="3">
        <f t="shared" si="1"/>
        <v>0.65008235660330371</v>
      </c>
      <c r="L35" s="3">
        <f t="shared" si="2"/>
        <v>1.0834705943388392</v>
      </c>
      <c r="N35" s="3">
        <f t="shared" si="3"/>
        <v>2.1669411886776784</v>
      </c>
      <c r="P35" s="3">
        <f t="shared" si="4"/>
        <v>2.1669411886776784</v>
      </c>
      <c r="R35" s="3">
        <f t="shared" si="5"/>
        <v>2.1669411886776784</v>
      </c>
    </row>
    <row r="36" spans="1:18" x14ac:dyDescent="0.3">
      <c r="H36" s="3">
        <f t="shared" si="0"/>
        <v>0.35754529613181707</v>
      </c>
      <c r="J36" s="3">
        <f t="shared" si="1"/>
        <v>0.71509059226363414</v>
      </c>
      <c r="L36" s="3">
        <f t="shared" si="2"/>
        <v>1.1918176537727232</v>
      </c>
      <c r="N36" s="3">
        <f t="shared" si="3"/>
        <v>2.3836353075454464</v>
      </c>
      <c r="P36" s="3">
        <f t="shared" si="4"/>
        <v>2.3836353075454464</v>
      </c>
      <c r="R36" s="3">
        <f t="shared" si="5"/>
        <v>2.3836353075454464</v>
      </c>
    </row>
    <row r="37" spans="1:18" x14ac:dyDescent="0.3">
      <c r="H37" s="3">
        <f t="shared" si="0"/>
        <v>0.39329982574499883</v>
      </c>
      <c r="J37" s="3">
        <f t="shared" si="1"/>
        <v>0.78659965148999766</v>
      </c>
      <c r="L37" s="3">
        <f t="shared" si="2"/>
        <v>1.3109994191499956</v>
      </c>
      <c r="N37" s="3">
        <v>2.5</v>
      </c>
      <c r="P37" s="3">
        <f t="shared" si="4"/>
        <v>2.6219988382999913</v>
      </c>
      <c r="R37" s="3">
        <f t="shared" si="5"/>
        <v>2.6219988382999913</v>
      </c>
    </row>
    <row r="38" spans="1:18" x14ac:dyDescent="0.3">
      <c r="H38" s="3">
        <f t="shared" si="0"/>
        <v>0.43262980831949877</v>
      </c>
      <c r="J38" s="3">
        <f t="shared" si="1"/>
        <v>0.86525961663899753</v>
      </c>
      <c r="L38" s="3">
        <f t="shared" si="2"/>
        <v>1.4420993610649953</v>
      </c>
      <c r="N38" s="3"/>
      <c r="P38" s="3">
        <f t="shared" si="4"/>
        <v>2.8841987221299905</v>
      </c>
      <c r="R38" s="3">
        <f t="shared" si="5"/>
        <v>2.8841987221299905</v>
      </c>
    </row>
    <row r="39" spans="1:18" x14ac:dyDescent="0.3">
      <c r="H39" s="3">
        <f t="shared" si="0"/>
        <v>0.47589278915144867</v>
      </c>
      <c r="J39" s="3">
        <f t="shared" si="1"/>
        <v>0.95178557830289734</v>
      </c>
      <c r="L39" s="3">
        <f t="shared" si="2"/>
        <v>1.5863092971714949</v>
      </c>
      <c r="N39" s="3"/>
      <c r="P39" s="3">
        <v>3</v>
      </c>
      <c r="R39" s="3">
        <v>3</v>
      </c>
    </row>
    <row r="40" spans="1:18" x14ac:dyDescent="0.3">
      <c r="H40" s="3">
        <f t="shared" si="0"/>
        <v>0.52348206806659359</v>
      </c>
      <c r="J40" s="3">
        <f t="shared" si="1"/>
        <v>1.0469641361331872</v>
      </c>
      <c r="L40" s="3">
        <f>L39*1.1</f>
        <v>1.7449402268886445</v>
      </c>
      <c r="N40" s="3"/>
      <c r="P40" s="3"/>
    </row>
    <row r="41" spans="1:18" x14ac:dyDescent="0.3">
      <c r="H41" s="3">
        <f t="shared" si="0"/>
        <v>0.575830274873253</v>
      </c>
      <c r="J41" s="3">
        <f t="shared" si="1"/>
        <v>1.151660549746506</v>
      </c>
      <c r="L41" s="3">
        <f t="shared" si="2"/>
        <v>1.919434249577509</v>
      </c>
      <c r="N41" s="3"/>
      <c r="P41" s="3"/>
    </row>
    <row r="42" spans="1:18" x14ac:dyDescent="0.3">
      <c r="H42" s="3">
        <f t="shared" si="0"/>
        <v>0.63341330236057836</v>
      </c>
      <c r="J42" s="3">
        <f t="shared" si="1"/>
        <v>1.2668266047211567</v>
      </c>
      <c r="L42" s="3">
        <f t="shared" si="2"/>
        <v>2.1113776745352602</v>
      </c>
      <c r="N42" s="3"/>
    </row>
    <row r="43" spans="1:18" x14ac:dyDescent="0.3">
      <c r="H43" s="3">
        <f t="shared" si="0"/>
        <v>0.69675463259663628</v>
      </c>
      <c r="J43" s="3">
        <f t="shared" si="1"/>
        <v>1.3935092651932726</v>
      </c>
      <c r="L43" s="3">
        <f t="shared" si="2"/>
        <v>2.3225154419887866</v>
      </c>
      <c r="N43" s="3"/>
    </row>
    <row r="44" spans="1:18" x14ac:dyDescent="0.3">
      <c r="H44" s="3">
        <f t="shared" si="0"/>
        <v>0.76643009585629995</v>
      </c>
      <c r="J44" s="3">
        <f t="shared" si="1"/>
        <v>1.5328601917125999</v>
      </c>
      <c r="L44" s="3">
        <v>2.5</v>
      </c>
    </row>
    <row r="45" spans="1:18" x14ac:dyDescent="0.3">
      <c r="H45" s="3">
        <f t="shared" si="0"/>
        <v>0.84307310544193004</v>
      </c>
      <c r="J45" s="3">
        <f t="shared" si="1"/>
        <v>1.6861462108838601</v>
      </c>
      <c r="L45" s="3"/>
    </row>
    <row r="46" spans="1:18" x14ac:dyDescent="0.3">
      <c r="H46" s="3">
        <f t="shared" si="0"/>
        <v>0.92738041598612309</v>
      </c>
      <c r="J46" s="3">
        <f t="shared" si="1"/>
        <v>1.8547608319722462</v>
      </c>
      <c r="L46" s="3"/>
    </row>
    <row r="47" spans="1:18" x14ac:dyDescent="0.3">
      <c r="H47" s="3">
        <f t="shared" si="0"/>
        <v>1.0201184575847355</v>
      </c>
      <c r="J47" s="3">
        <v>2</v>
      </c>
      <c r="L47" s="3"/>
    </row>
    <row r="48" spans="1:18" x14ac:dyDescent="0.3">
      <c r="H48" s="3">
        <f t="shared" si="0"/>
        <v>1.1221303033432091</v>
      </c>
      <c r="J48" s="3"/>
      <c r="L48" s="3"/>
    </row>
    <row r="49" spans="3:12" x14ac:dyDescent="0.3">
      <c r="H49" s="3">
        <f t="shared" si="0"/>
        <v>1.23434333367753</v>
      </c>
      <c r="J49" s="3"/>
      <c r="L49" s="3"/>
    </row>
    <row r="50" spans="3:12" x14ac:dyDescent="0.3">
      <c r="H50" s="3">
        <f t="shared" si="0"/>
        <v>1.357777667045283</v>
      </c>
    </row>
    <row r="51" spans="3:12" x14ac:dyDescent="0.3">
      <c r="H51" s="3">
        <f t="shared" si="0"/>
        <v>1.4935554337498114</v>
      </c>
    </row>
    <row r="52" spans="3:12" x14ac:dyDescent="0.3">
      <c r="H52" s="3">
        <f t="shared" si="0"/>
        <v>1.6429109771247927</v>
      </c>
    </row>
    <row r="53" spans="3:12" x14ac:dyDescent="0.3">
      <c r="H53" s="3">
        <f t="shared" si="0"/>
        <v>1.8072020748372721</v>
      </c>
    </row>
    <row r="54" spans="3:12" x14ac:dyDescent="0.3">
      <c r="H54" s="3">
        <f t="shared" si="0"/>
        <v>1.9879222823209994</v>
      </c>
    </row>
    <row r="55" spans="3:12" x14ac:dyDescent="0.3">
      <c r="H55" s="3">
        <v>2</v>
      </c>
    </row>
    <row r="56" spans="3:12" x14ac:dyDescent="0.3">
      <c r="H56" s="3"/>
    </row>
    <row r="57" spans="3:12" x14ac:dyDescent="0.3">
      <c r="C57" s="1" t="s">
        <v>9</v>
      </c>
      <c r="E57" t="s">
        <v>53</v>
      </c>
      <c r="H57" s="3"/>
    </row>
    <row r="58" spans="3:12" x14ac:dyDescent="0.3">
      <c r="C58" s="1" t="s">
        <v>8</v>
      </c>
      <c r="E58" t="s">
        <v>13</v>
      </c>
      <c r="H58" s="3"/>
    </row>
    <row r="59" spans="3:12" x14ac:dyDescent="0.3">
      <c r="C59" s="1" t="s">
        <v>63</v>
      </c>
      <c r="E59" t="s">
        <v>66</v>
      </c>
    </row>
    <row r="60" spans="3:12" x14ac:dyDescent="0.3">
      <c r="H60" s="3"/>
    </row>
    <row r="61" spans="3:12" x14ac:dyDescent="0.3">
      <c r="H61" s="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2"/>
  <sheetViews>
    <sheetView workbookViewId="0">
      <selection activeCell="X5" sqref="X5"/>
    </sheetView>
  </sheetViews>
  <sheetFormatPr defaultRowHeight="14.4" x14ac:dyDescent="0.3"/>
  <cols>
    <col min="1" max="1" width="10.109375" customWidth="1"/>
    <col min="2" max="2" width="2.5546875" customWidth="1"/>
    <col min="3" max="5" width="5.6640625" customWidth="1"/>
    <col min="6" max="6" width="2.44140625" customWidth="1"/>
    <col min="7" max="9" width="5.6640625" customWidth="1"/>
    <col min="10" max="10" width="2.6640625" customWidth="1"/>
    <col min="11" max="13" width="5.6640625" customWidth="1"/>
    <col min="14" max="14" width="2.5546875" customWidth="1"/>
    <col min="15" max="17" width="5.6640625" customWidth="1"/>
    <col min="18" max="18" width="2.88671875" customWidth="1"/>
    <col min="19" max="21" width="5.6640625" customWidth="1"/>
    <col min="22" max="22" width="3.44140625" customWidth="1"/>
    <col min="23" max="25" width="5.6640625" customWidth="1"/>
  </cols>
  <sheetData>
    <row r="1" spans="1:25" x14ac:dyDescent="0.3">
      <c r="C1" s="1" t="s">
        <v>25</v>
      </c>
      <c r="D1" s="1"/>
      <c r="E1" s="1"/>
      <c r="F1" s="1"/>
      <c r="H1" s="1"/>
      <c r="I1" s="1"/>
    </row>
    <row r="3" spans="1:25" x14ac:dyDescent="0.3">
      <c r="C3" s="1" t="s">
        <v>0</v>
      </c>
      <c r="D3" s="1"/>
      <c r="E3" s="1"/>
      <c r="F3" s="1"/>
      <c r="G3" s="1" t="s">
        <v>1</v>
      </c>
      <c r="H3" s="1"/>
      <c r="I3" s="1"/>
      <c r="J3" s="1"/>
      <c r="K3" s="1" t="s">
        <v>2</v>
      </c>
      <c r="L3" s="1"/>
      <c r="M3" s="1"/>
      <c r="N3" s="1"/>
      <c r="O3" s="1" t="s">
        <v>37</v>
      </c>
      <c r="P3" s="1"/>
      <c r="Q3" s="1"/>
      <c r="R3" s="1"/>
      <c r="S3" s="1" t="s">
        <v>3</v>
      </c>
      <c r="T3" s="1"/>
      <c r="U3" s="1"/>
      <c r="V3" s="1"/>
      <c r="W3" s="1" t="s">
        <v>4</v>
      </c>
      <c r="X3" s="1"/>
      <c r="Y3" s="1"/>
    </row>
    <row r="4" spans="1:25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t="s">
        <v>5</v>
      </c>
      <c r="C5" s="2" t="s">
        <v>9</v>
      </c>
      <c r="D5" s="13" t="s">
        <v>28</v>
      </c>
      <c r="E5" s="2" t="s">
        <v>19</v>
      </c>
      <c r="G5" s="2" t="s">
        <v>9</v>
      </c>
      <c r="H5" s="13" t="s">
        <v>28</v>
      </c>
      <c r="I5" s="2" t="s">
        <v>19</v>
      </c>
      <c r="J5" s="1"/>
      <c r="K5" s="2" t="s">
        <v>9</v>
      </c>
      <c r="L5" s="13" t="s">
        <v>28</v>
      </c>
      <c r="M5" s="2" t="s">
        <v>19</v>
      </c>
      <c r="O5" s="2" t="s">
        <v>9</v>
      </c>
      <c r="P5" s="13" t="s">
        <v>28</v>
      </c>
      <c r="Q5" s="2" t="s">
        <v>19</v>
      </c>
      <c r="S5" s="2" t="s">
        <v>9</v>
      </c>
      <c r="T5" s="13" t="s">
        <v>28</v>
      </c>
      <c r="U5" s="2" t="s">
        <v>19</v>
      </c>
      <c r="W5" s="2" t="s">
        <v>9</v>
      </c>
      <c r="X5" s="13" t="s">
        <v>28</v>
      </c>
      <c r="Y5" s="2" t="s">
        <v>19</v>
      </c>
    </row>
    <row r="6" spans="1:25" x14ac:dyDescent="0.3">
      <c r="A6">
        <v>1</v>
      </c>
      <c r="C6">
        <v>0.05</v>
      </c>
      <c r="D6" s="3">
        <v>0.13</v>
      </c>
      <c r="E6" s="3">
        <v>0.3</v>
      </c>
      <c r="F6" s="3"/>
      <c r="G6" s="3">
        <v>0.06</v>
      </c>
      <c r="H6" s="3">
        <v>0.22</v>
      </c>
      <c r="I6" s="3">
        <v>0.3</v>
      </c>
      <c r="J6" s="3"/>
      <c r="K6" s="3">
        <v>0.08</v>
      </c>
      <c r="L6" s="3">
        <v>0.26</v>
      </c>
      <c r="M6" s="3">
        <v>0.5</v>
      </c>
      <c r="O6" s="3">
        <v>0.1</v>
      </c>
      <c r="P6" s="3">
        <v>0.33</v>
      </c>
      <c r="Q6" s="3">
        <v>0.5</v>
      </c>
      <c r="S6" s="3">
        <v>0.12</v>
      </c>
      <c r="T6" s="3">
        <v>0.35</v>
      </c>
      <c r="U6" s="3">
        <v>0.8</v>
      </c>
      <c r="W6" s="3">
        <v>0.16</v>
      </c>
      <c r="X6" s="3">
        <v>0.4</v>
      </c>
      <c r="Y6" s="3">
        <v>0.8</v>
      </c>
    </row>
    <row r="8" spans="1:25" x14ac:dyDescent="0.3">
      <c r="A8" t="s">
        <v>6</v>
      </c>
      <c r="C8" s="4">
        <v>0.15</v>
      </c>
      <c r="D8">
        <v>1.4999999999999999E-2</v>
      </c>
      <c r="E8" s="4">
        <v>0.2</v>
      </c>
      <c r="G8" s="4">
        <v>0.15</v>
      </c>
      <c r="H8">
        <v>2.5000000000000001E-2</v>
      </c>
      <c r="I8" s="4">
        <v>0.2</v>
      </c>
      <c r="K8" s="4">
        <v>0.15</v>
      </c>
      <c r="L8">
        <v>0.04</v>
      </c>
      <c r="M8" s="4">
        <v>0.2</v>
      </c>
      <c r="O8" s="4">
        <v>0.15</v>
      </c>
      <c r="P8">
        <v>4.4999999999999998E-2</v>
      </c>
      <c r="Q8" s="4">
        <v>0.2</v>
      </c>
      <c r="S8" s="4">
        <v>0.15</v>
      </c>
      <c r="T8">
        <v>0.06</v>
      </c>
      <c r="U8" s="4">
        <v>0.2</v>
      </c>
      <c r="W8" s="4">
        <v>0.15</v>
      </c>
      <c r="X8">
        <v>6.5000000000000002E-2</v>
      </c>
      <c r="Y8" s="4">
        <v>0.2</v>
      </c>
    </row>
    <row r="10" spans="1:25" x14ac:dyDescent="0.3">
      <c r="A10">
        <v>2</v>
      </c>
      <c r="C10" s="3">
        <v>7.0000000000000007E-2</v>
      </c>
      <c r="D10" s="3">
        <f>D6+D8</f>
        <v>0.14500000000000002</v>
      </c>
      <c r="E10" s="3">
        <f>E6*1.2</f>
        <v>0.36</v>
      </c>
      <c r="F10" s="3"/>
      <c r="G10" s="3">
        <v>0.09</v>
      </c>
      <c r="H10" s="3">
        <f>H6+H8</f>
        <v>0.245</v>
      </c>
      <c r="I10" s="3">
        <f>I6*1.2</f>
        <v>0.36</v>
      </c>
      <c r="J10" s="3"/>
      <c r="K10" s="3">
        <v>0.12</v>
      </c>
      <c r="L10" s="3">
        <f>L6+L8</f>
        <v>0.3</v>
      </c>
      <c r="M10" s="3">
        <f>M6*1.2</f>
        <v>0.6</v>
      </c>
      <c r="N10" s="3"/>
      <c r="O10" s="3">
        <v>0.15</v>
      </c>
      <c r="P10" s="3">
        <f>P6+P8</f>
        <v>0.375</v>
      </c>
      <c r="Q10" s="3">
        <f>Q6*1.2</f>
        <v>0.6</v>
      </c>
      <c r="R10" s="3"/>
      <c r="S10" s="3">
        <v>0.19</v>
      </c>
      <c r="T10" s="3">
        <f>T6+T8</f>
        <v>0.41</v>
      </c>
      <c r="U10" s="3">
        <f>U6*1.2</f>
        <v>0.96</v>
      </c>
      <c r="V10" s="3"/>
      <c r="W10" s="3">
        <v>0.24</v>
      </c>
      <c r="X10" s="3">
        <f>X6+X8</f>
        <v>0.46500000000000002</v>
      </c>
      <c r="Y10" s="3">
        <f>Y6*1.2</f>
        <v>0.96</v>
      </c>
    </row>
    <row r="11" spans="1:25" x14ac:dyDescent="0.3">
      <c r="A11">
        <v>3</v>
      </c>
      <c r="C11" s="3">
        <v>0.1</v>
      </c>
      <c r="D11" s="3">
        <f>D10+0.015</f>
        <v>0.16000000000000003</v>
      </c>
      <c r="E11" s="3">
        <f>E10*1.2</f>
        <v>0.432</v>
      </c>
      <c r="F11" s="3"/>
      <c r="G11" s="3">
        <v>0.13</v>
      </c>
      <c r="H11" s="3">
        <f>H10+0.025</f>
        <v>0.27</v>
      </c>
      <c r="I11" s="3">
        <f>I10*1.2</f>
        <v>0.432</v>
      </c>
      <c r="J11" s="3"/>
      <c r="K11" s="3">
        <v>0.16</v>
      </c>
      <c r="L11" s="3">
        <f>L10+0.04</f>
        <v>0.33999999999999997</v>
      </c>
      <c r="M11" s="3">
        <f>M10*1.2</f>
        <v>0.72</v>
      </c>
      <c r="N11" s="3"/>
      <c r="O11" s="3">
        <v>0.21</v>
      </c>
      <c r="P11" s="3">
        <f>P10+0.045</f>
        <v>0.42</v>
      </c>
      <c r="Q11" s="3">
        <f>Q10*1.2</f>
        <v>0.72</v>
      </c>
      <c r="R11" s="3"/>
      <c r="S11" s="3">
        <v>0.26</v>
      </c>
      <c r="T11" s="3">
        <f>T10+0.06</f>
        <v>0.47</v>
      </c>
      <c r="U11" s="3">
        <f>U10*1.2</f>
        <v>1.1519999999999999</v>
      </c>
      <c r="V11" s="3"/>
      <c r="W11" s="3">
        <v>0.33</v>
      </c>
      <c r="X11" s="3">
        <f>X10+0.065</f>
        <v>0.53</v>
      </c>
      <c r="Y11" s="3">
        <f>Y10*1.2</f>
        <v>1.1519999999999999</v>
      </c>
    </row>
    <row r="12" spans="1:25" x14ac:dyDescent="0.3">
      <c r="A12">
        <v>4</v>
      </c>
      <c r="C12" s="3">
        <v>0.13</v>
      </c>
      <c r="D12" s="3">
        <f t="shared" ref="D12:D46" si="0">D11+0.015</f>
        <v>0.17500000000000004</v>
      </c>
      <c r="E12" s="3">
        <f t="shared" ref="E12:E19" si="1">E11*1.2</f>
        <v>0.51839999999999997</v>
      </c>
      <c r="F12" s="3"/>
      <c r="G12" s="3">
        <v>0.17</v>
      </c>
      <c r="H12" s="3">
        <f t="shared" ref="H12:H46" si="2">H11+0.025</f>
        <v>0.29500000000000004</v>
      </c>
      <c r="I12" s="3">
        <f t="shared" ref="I12:I19" si="3">I11*1.2</f>
        <v>0.51839999999999997</v>
      </c>
      <c r="J12" s="3"/>
      <c r="K12" s="3">
        <v>0.21</v>
      </c>
      <c r="L12" s="3">
        <f t="shared" ref="L12:L46" si="4">L11+0.04</f>
        <v>0.37999999999999995</v>
      </c>
      <c r="M12" s="3">
        <f t="shared" ref="M12:M18" si="5">M11*1.2</f>
        <v>0.86399999999999999</v>
      </c>
      <c r="N12" s="3"/>
      <c r="O12" s="3">
        <v>0.27</v>
      </c>
      <c r="P12" s="3">
        <f t="shared" ref="P12:P46" si="6">P11+0.045</f>
        <v>0.46499999999999997</v>
      </c>
      <c r="Q12" s="3">
        <f t="shared" ref="Q12:Q18" si="7">Q11*1.2</f>
        <v>0.86399999999999999</v>
      </c>
      <c r="R12" s="3"/>
      <c r="S12" s="3">
        <v>0.34</v>
      </c>
      <c r="T12" s="3">
        <f t="shared" ref="T12:T46" si="8">T11+0.06</f>
        <v>0.53</v>
      </c>
      <c r="U12" s="3">
        <f t="shared" ref="U12:U19" si="9">U11*1.2</f>
        <v>1.3823999999999999</v>
      </c>
      <c r="V12" s="3"/>
      <c r="W12" s="3">
        <v>0.43</v>
      </c>
      <c r="X12" s="3">
        <f t="shared" ref="X12:X46" si="10">X11+0.065</f>
        <v>0.59499999999999997</v>
      </c>
      <c r="Y12" s="3">
        <f t="shared" ref="Y12:Y19" si="11">Y11*1.2</f>
        <v>1.3823999999999999</v>
      </c>
    </row>
    <row r="13" spans="1:25" x14ac:dyDescent="0.3">
      <c r="A13">
        <v>5</v>
      </c>
      <c r="C13" s="3">
        <v>0.16</v>
      </c>
      <c r="D13" s="3">
        <f t="shared" si="0"/>
        <v>0.19000000000000006</v>
      </c>
      <c r="E13" s="3">
        <f t="shared" si="1"/>
        <v>0.62207999999999997</v>
      </c>
      <c r="F13" s="3"/>
      <c r="G13" s="3">
        <v>0.2</v>
      </c>
      <c r="H13" s="3">
        <f t="shared" si="2"/>
        <v>0.32000000000000006</v>
      </c>
      <c r="I13" s="3">
        <f t="shared" si="3"/>
        <v>0.62207999999999997</v>
      </c>
      <c r="J13" s="3"/>
      <c r="K13" s="3">
        <v>0.26</v>
      </c>
      <c r="L13" s="3">
        <f t="shared" si="4"/>
        <v>0.41999999999999993</v>
      </c>
      <c r="M13" s="3">
        <f t="shared" si="5"/>
        <v>1.0367999999999999</v>
      </c>
      <c r="N13" s="3"/>
      <c r="O13" s="3">
        <v>0.33</v>
      </c>
      <c r="P13" s="3">
        <f t="shared" si="6"/>
        <v>0.51</v>
      </c>
      <c r="Q13" s="3">
        <f t="shared" si="7"/>
        <v>1.0367999999999999</v>
      </c>
      <c r="R13" s="3"/>
      <c r="S13" s="3">
        <v>0.41</v>
      </c>
      <c r="T13" s="3">
        <f t="shared" si="8"/>
        <v>0.59000000000000008</v>
      </c>
      <c r="U13" s="3">
        <f t="shared" si="9"/>
        <v>1.6588799999999997</v>
      </c>
      <c r="V13" s="3"/>
      <c r="W13" s="3">
        <v>0.52</v>
      </c>
      <c r="X13" s="3">
        <f t="shared" si="10"/>
        <v>0.65999999999999992</v>
      </c>
      <c r="Y13" s="3">
        <f t="shared" si="11"/>
        <v>1.6588799999999997</v>
      </c>
    </row>
    <row r="14" spans="1:25" x14ac:dyDescent="0.3">
      <c r="A14">
        <v>6</v>
      </c>
      <c r="C14" s="3">
        <v>0.19</v>
      </c>
      <c r="D14" s="3">
        <f t="shared" si="0"/>
        <v>0.20500000000000007</v>
      </c>
      <c r="E14" s="3">
        <f t="shared" si="1"/>
        <v>0.74649599999999994</v>
      </c>
      <c r="F14" s="3"/>
      <c r="G14" s="3">
        <v>0.24</v>
      </c>
      <c r="H14" s="3">
        <f t="shared" si="2"/>
        <v>0.34500000000000008</v>
      </c>
      <c r="I14" s="3">
        <f t="shared" si="3"/>
        <v>0.74649599999999994</v>
      </c>
      <c r="J14" s="3"/>
      <c r="K14" s="3">
        <v>0.32</v>
      </c>
      <c r="L14" s="3">
        <f t="shared" si="4"/>
        <v>0.45999999999999991</v>
      </c>
      <c r="M14" s="3">
        <f t="shared" si="5"/>
        <v>1.2441599999999999</v>
      </c>
      <c r="N14" s="3"/>
      <c r="O14" s="3">
        <v>0.39</v>
      </c>
      <c r="P14" s="3">
        <f t="shared" si="6"/>
        <v>0.55500000000000005</v>
      </c>
      <c r="Q14" s="3">
        <f t="shared" si="7"/>
        <v>1.2441599999999999</v>
      </c>
      <c r="R14" s="3"/>
      <c r="S14" s="3">
        <v>0.49</v>
      </c>
      <c r="T14" s="3">
        <f t="shared" si="8"/>
        <v>0.65000000000000013</v>
      </c>
      <c r="U14" s="3">
        <f t="shared" si="9"/>
        <v>1.9906559999999995</v>
      </c>
      <c r="V14" s="3"/>
      <c r="W14" s="3">
        <v>0.62</v>
      </c>
      <c r="X14" s="3">
        <f t="shared" si="10"/>
        <v>0.72499999999999987</v>
      </c>
      <c r="Y14" s="3">
        <f t="shared" si="11"/>
        <v>1.9906559999999995</v>
      </c>
    </row>
    <row r="15" spans="1:25" x14ac:dyDescent="0.3">
      <c r="A15">
        <v>7</v>
      </c>
      <c r="C15" s="3">
        <v>0.23</v>
      </c>
      <c r="D15" s="3">
        <f t="shared" si="0"/>
        <v>0.22000000000000008</v>
      </c>
      <c r="E15" s="3">
        <f t="shared" si="1"/>
        <v>0.8957951999999999</v>
      </c>
      <c r="F15" s="3"/>
      <c r="G15" s="3">
        <v>0.28999999999999998</v>
      </c>
      <c r="H15" s="3">
        <f t="shared" si="2"/>
        <v>0.37000000000000011</v>
      </c>
      <c r="I15" s="3">
        <f t="shared" si="3"/>
        <v>0.8957951999999999</v>
      </c>
      <c r="J15" s="3"/>
      <c r="K15" s="3">
        <v>0.36</v>
      </c>
      <c r="L15" s="3">
        <f t="shared" si="4"/>
        <v>0.49999999999999989</v>
      </c>
      <c r="M15" s="3">
        <f t="shared" si="5"/>
        <v>1.4929919999999999</v>
      </c>
      <c r="N15" s="3"/>
      <c r="O15" s="3">
        <v>0.46</v>
      </c>
      <c r="P15" s="3">
        <f t="shared" si="6"/>
        <v>0.60000000000000009</v>
      </c>
      <c r="Q15" s="3">
        <f t="shared" si="7"/>
        <v>1.4929919999999999</v>
      </c>
      <c r="R15" s="3"/>
      <c r="S15" s="3">
        <v>0.57999999999999996</v>
      </c>
      <c r="T15" s="3">
        <f t="shared" si="8"/>
        <v>0.71000000000000019</v>
      </c>
      <c r="U15" s="3">
        <f t="shared" si="9"/>
        <v>2.3887871999999994</v>
      </c>
      <c r="V15" s="3"/>
      <c r="W15" s="3">
        <v>0.73</v>
      </c>
      <c r="X15" s="3">
        <f t="shared" si="10"/>
        <v>0.78999999999999981</v>
      </c>
      <c r="Y15" s="3">
        <f t="shared" si="11"/>
        <v>2.3887871999999994</v>
      </c>
    </row>
    <row r="16" spans="1:25" x14ac:dyDescent="0.3">
      <c r="A16">
        <v>8</v>
      </c>
      <c r="C16" s="3">
        <v>0.27</v>
      </c>
      <c r="D16" s="3">
        <f t="shared" si="0"/>
        <v>0.2350000000000001</v>
      </c>
      <c r="E16" s="3">
        <f t="shared" si="1"/>
        <v>1.0749542399999998</v>
      </c>
      <c r="F16" s="3"/>
      <c r="G16" s="3">
        <v>0.34</v>
      </c>
      <c r="H16" s="3">
        <f t="shared" si="2"/>
        <v>0.39500000000000013</v>
      </c>
      <c r="I16" s="3">
        <f t="shared" si="3"/>
        <v>1.0749542399999998</v>
      </c>
      <c r="J16" s="3"/>
      <c r="K16" s="3">
        <v>0.42</v>
      </c>
      <c r="L16" s="3">
        <f t="shared" si="4"/>
        <v>0.53999999999999992</v>
      </c>
      <c r="M16" s="3">
        <f t="shared" si="5"/>
        <v>1.7915903999999998</v>
      </c>
      <c r="N16" s="3"/>
      <c r="O16" s="3">
        <v>0.54</v>
      </c>
      <c r="P16" s="3">
        <f t="shared" si="6"/>
        <v>0.64500000000000013</v>
      </c>
      <c r="Q16" s="3">
        <f t="shared" si="7"/>
        <v>1.7915903999999998</v>
      </c>
      <c r="R16" s="3"/>
      <c r="S16" s="3">
        <v>0.68</v>
      </c>
      <c r="T16" s="3">
        <f t="shared" si="8"/>
        <v>0.77000000000000024</v>
      </c>
      <c r="U16" s="3">
        <f t="shared" si="9"/>
        <v>2.8665446399999994</v>
      </c>
      <c r="V16" s="3"/>
      <c r="W16" s="3">
        <v>0.85</v>
      </c>
      <c r="X16" s="3">
        <f t="shared" si="10"/>
        <v>0.85499999999999976</v>
      </c>
      <c r="Y16" s="3">
        <f t="shared" si="11"/>
        <v>2.8665446399999994</v>
      </c>
    </row>
    <row r="17" spans="1:25" x14ac:dyDescent="0.3">
      <c r="A17">
        <v>9</v>
      </c>
      <c r="C17" s="3">
        <v>0.31</v>
      </c>
      <c r="D17" s="3">
        <f t="shared" si="0"/>
        <v>0.25000000000000011</v>
      </c>
      <c r="E17" s="3">
        <f t="shared" si="1"/>
        <v>1.2899450879999999</v>
      </c>
      <c r="F17" s="3"/>
      <c r="G17" s="3">
        <v>0.39</v>
      </c>
      <c r="H17" s="3">
        <f t="shared" si="2"/>
        <v>0.42000000000000015</v>
      </c>
      <c r="I17" s="3">
        <f t="shared" si="3"/>
        <v>1.2899450879999999</v>
      </c>
      <c r="J17" s="3"/>
      <c r="K17" s="3">
        <v>0.49</v>
      </c>
      <c r="L17" s="3">
        <f t="shared" si="4"/>
        <v>0.57999999999999996</v>
      </c>
      <c r="M17" s="3">
        <f t="shared" si="5"/>
        <v>2.1499084799999997</v>
      </c>
      <c r="N17" s="3"/>
      <c r="O17" s="3">
        <v>0.63</v>
      </c>
      <c r="P17" s="3">
        <f t="shared" si="6"/>
        <v>0.69000000000000017</v>
      </c>
      <c r="Q17" s="3">
        <f t="shared" si="7"/>
        <v>2.1499084799999997</v>
      </c>
      <c r="R17" s="3"/>
      <c r="S17" s="3">
        <v>0.79</v>
      </c>
      <c r="T17" s="3">
        <f t="shared" si="8"/>
        <v>0.83000000000000029</v>
      </c>
      <c r="U17" s="3">
        <f t="shared" si="9"/>
        <v>3.4398535679999993</v>
      </c>
      <c r="V17" s="3"/>
      <c r="W17" s="3">
        <v>0.99</v>
      </c>
      <c r="X17" s="3">
        <f t="shared" si="10"/>
        <v>0.91999999999999971</v>
      </c>
      <c r="Y17" s="3">
        <f t="shared" si="11"/>
        <v>3.4398535679999993</v>
      </c>
    </row>
    <row r="18" spans="1:25" x14ac:dyDescent="0.3">
      <c r="A18">
        <v>10</v>
      </c>
      <c r="C18" s="3">
        <v>0.36</v>
      </c>
      <c r="D18" s="3">
        <f t="shared" si="0"/>
        <v>0.26500000000000012</v>
      </c>
      <c r="E18" s="3">
        <f t="shared" si="1"/>
        <v>1.5479341055999998</v>
      </c>
      <c r="F18" s="3"/>
      <c r="G18" s="3">
        <v>0.45</v>
      </c>
      <c r="H18" s="3">
        <f t="shared" si="2"/>
        <v>0.44500000000000017</v>
      </c>
      <c r="I18" s="3">
        <f t="shared" si="3"/>
        <v>1.5479341055999998</v>
      </c>
      <c r="J18" s="3"/>
      <c r="K18" s="3">
        <v>0.56000000000000005</v>
      </c>
      <c r="L18" s="3">
        <f t="shared" si="4"/>
        <v>0.62</v>
      </c>
      <c r="M18" s="3">
        <f t="shared" si="5"/>
        <v>2.5798901759999997</v>
      </c>
      <c r="N18" s="3"/>
      <c r="O18" s="3">
        <v>0.72</v>
      </c>
      <c r="P18" s="3">
        <f t="shared" si="6"/>
        <v>0.73500000000000021</v>
      </c>
      <c r="Q18" s="3">
        <f t="shared" si="7"/>
        <v>2.5798901759999997</v>
      </c>
      <c r="R18" s="3"/>
      <c r="S18" s="3">
        <v>0.91</v>
      </c>
      <c r="T18" s="3">
        <f t="shared" si="8"/>
        <v>0.89000000000000035</v>
      </c>
      <c r="U18" s="3">
        <f t="shared" si="9"/>
        <v>4.1278242815999988</v>
      </c>
      <c r="V18" s="3"/>
      <c r="W18" s="3">
        <v>1.08</v>
      </c>
      <c r="X18" s="3">
        <f t="shared" si="10"/>
        <v>0.98499999999999965</v>
      </c>
      <c r="Y18" s="3">
        <f t="shared" si="11"/>
        <v>4.1278242815999988</v>
      </c>
    </row>
    <row r="19" spans="1:25" x14ac:dyDescent="0.3">
      <c r="A19">
        <v>11</v>
      </c>
      <c r="C19" s="3">
        <v>0.41</v>
      </c>
      <c r="D19" s="3">
        <f t="shared" si="0"/>
        <v>0.28000000000000014</v>
      </c>
      <c r="E19" s="3">
        <f t="shared" si="1"/>
        <v>1.8575209267199997</v>
      </c>
      <c r="F19" s="3"/>
      <c r="G19" s="3">
        <v>0.52</v>
      </c>
      <c r="H19" s="3">
        <f t="shared" si="2"/>
        <v>0.4700000000000002</v>
      </c>
      <c r="I19" s="3">
        <f t="shared" si="3"/>
        <v>1.8575209267199997</v>
      </c>
      <c r="J19" s="3"/>
      <c r="K19" s="3">
        <v>0.65</v>
      </c>
      <c r="L19" s="3">
        <f t="shared" si="4"/>
        <v>0.66</v>
      </c>
      <c r="M19" s="3">
        <v>3</v>
      </c>
      <c r="N19" s="3"/>
      <c r="O19" s="3">
        <v>0.83</v>
      </c>
      <c r="P19" s="3">
        <f t="shared" si="6"/>
        <v>0.78000000000000025</v>
      </c>
      <c r="Q19" s="3">
        <v>3</v>
      </c>
      <c r="R19" s="3"/>
      <c r="S19" s="3">
        <v>1.04</v>
      </c>
      <c r="T19" s="3">
        <f t="shared" si="8"/>
        <v>0.9500000000000004</v>
      </c>
      <c r="U19" s="3">
        <f t="shared" si="9"/>
        <v>4.9533891379199986</v>
      </c>
      <c r="V19" s="3"/>
      <c r="W19" s="3">
        <v>1.24</v>
      </c>
      <c r="X19" s="3">
        <f t="shared" si="10"/>
        <v>1.0499999999999996</v>
      </c>
      <c r="Y19" s="3">
        <f t="shared" si="11"/>
        <v>4.9533891379199986</v>
      </c>
    </row>
    <row r="20" spans="1:25" x14ac:dyDescent="0.3">
      <c r="A20">
        <v>12</v>
      </c>
      <c r="C20" s="3">
        <v>0.47</v>
      </c>
      <c r="D20" s="3">
        <f t="shared" si="0"/>
        <v>0.29500000000000015</v>
      </c>
      <c r="E20" s="3">
        <v>2</v>
      </c>
      <c r="F20" s="3"/>
      <c r="G20" s="3">
        <v>0.59</v>
      </c>
      <c r="H20" s="3">
        <f t="shared" si="2"/>
        <v>0.49500000000000022</v>
      </c>
      <c r="I20" s="3">
        <v>2</v>
      </c>
      <c r="J20" s="3"/>
      <c r="K20" s="3">
        <v>0.75</v>
      </c>
      <c r="L20" s="3">
        <f t="shared" si="4"/>
        <v>0.70000000000000007</v>
      </c>
      <c r="M20" s="3">
        <v>3</v>
      </c>
      <c r="N20" s="3"/>
      <c r="O20" s="3">
        <v>0.96</v>
      </c>
      <c r="P20" s="3">
        <f t="shared" si="6"/>
        <v>0.82500000000000029</v>
      </c>
      <c r="Q20" s="3">
        <v>3</v>
      </c>
      <c r="R20" s="3"/>
      <c r="S20" s="3">
        <v>1.2</v>
      </c>
      <c r="T20" s="3">
        <f t="shared" si="8"/>
        <v>1.0100000000000005</v>
      </c>
      <c r="U20" s="3">
        <v>5</v>
      </c>
      <c r="V20" s="3"/>
      <c r="W20" s="3">
        <v>1.43</v>
      </c>
      <c r="X20" s="3">
        <f t="shared" si="10"/>
        <v>1.1149999999999995</v>
      </c>
      <c r="Y20" s="3">
        <v>5</v>
      </c>
    </row>
    <row r="21" spans="1:25" x14ac:dyDescent="0.3">
      <c r="A21">
        <v>13</v>
      </c>
      <c r="C21" s="3">
        <v>0.54</v>
      </c>
      <c r="D21" s="3">
        <f t="shared" si="0"/>
        <v>0.31000000000000016</v>
      </c>
      <c r="E21" s="3">
        <v>2</v>
      </c>
      <c r="F21" s="3"/>
      <c r="G21" s="3">
        <v>0.68</v>
      </c>
      <c r="H21" s="3">
        <f t="shared" si="2"/>
        <v>0.52000000000000024</v>
      </c>
      <c r="I21" s="3">
        <v>2</v>
      </c>
      <c r="J21" s="3"/>
      <c r="K21" s="3">
        <v>0.86</v>
      </c>
      <c r="L21" s="3">
        <f t="shared" si="4"/>
        <v>0.7400000000000001</v>
      </c>
      <c r="M21" s="3">
        <v>3</v>
      </c>
      <c r="N21" s="3"/>
      <c r="O21" s="3">
        <v>1.1000000000000001</v>
      </c>
      <c r="P21" s="3">
        <f t="shared" si="6"/>
        <v>0.87000000000000033</v>
      </c>
      <c r="Q21" s="3">
        <v>3</v>
      </c>
      <c r="R21" s="3"/>
      <c r="S21" s="3">
        <v>1.38</v>
      </c>
      <c r="T21" s="3">
        <f t="shared" si="8"/>
        <v>1.0700000000000005</v>
      </c>
      <c r="U21" s="3">
        <v>5</v>
      </c>
      <c r="V21" s="3"/>
      <c r="W21" s="3">
        <v>1.64</v>
      </c>
      <c r="X21" s="3">
        <f t="shared" si="10"/>
        <v>1.1799999999999995</v>
      </c>
      <c r="Y21" s="3">
        <v>5</v>
      </c>
    </row>
    <row r="22" spans="1:25" x14ac:dyDescent="0.3">
      <c r="A22">
        <v>14</v>
      </c>
      <c r="C22" s="3">
        <v>0.63</v>
      </c>
      <c r="D22" s="3">
        <f t="shared" si="0"/>
        <v>0.32500000000000018</v>
      </c>
      <c r="E22" s="3">
        <v>2</v>
      </c>
      <c r="F22" s="3"/>
      <c r="G22" s="3">
        <v>0.79</v>
      </c>
      <c r="H22" s="3">
        <f t="shared" si="2"/>
        <v>0.54500000000000026</v>
      </c>
      <c r="I22" s="3">
        <v>2</v>
      </c>
      <c r="J22" s="3"/>
      <c r="K22" s="3">
        <v>0.99</v>
      </c>
      <c r="L22" s="3">
        <f t="shared" si="4"/>
        <v>0.78000000000000014</v>
      </c>
      <c r="M22" s="3">
        <v>3</v>
      </c>
      <c r="N22" s="3"/>
      <c r="O22" s="3">
        <v>1.27</v>
      </c>
      <c r="P22" s="3">
        <f t="shared" si="6"/>
        <v>0.91500000000000037</v>
      </c>
      <c r="Q22" s="3">
        <v>3</v>
      </c>
      <c r="R22" s="3"/>
      <c r="S22" s="3">
        <v>1.59</v>
      </c>
      <c r="T22" s="3">
        <f t="shared" si="8"/>
        <v>1.1300000000000006</v>
      </c>
      <c r="U22" s="3">
        <v>5</v>
      </c>
      <c r="V22" s="3"/>
      <c r="W22" s="3">
        <v>1.89</v>
      </c>
      <c r="X22" s="3">
        <f t="shared" si="10"/>
        <v>1.2449999999999994</v>
      </c>
      <c r="Y22" s="3">
        <v>5</v>
      </c>
    </row>
    <row r="23" spans="1:25" x14ac:dyDescent="0.3">
      <c r="A23">
        <v>15</v>
      </c>
      <c r="C23" s="3">
        <v>0.72</v>
      </c>
      <c r="D23" s="3">
        <f t="shared" si="0"/>
        <v>0.34000000000000019</v>
      </c>
      <c r="E23" s="3">
        <v>2</v>
      </c>
      <c r="F23" s="3"/>
      <c r="G23" s="3">
        <v>0.9</v>
      </c>
      <c r="H23" s="3">
        <f t="shared" si="2"/>
        <v>0.57000000000000028</v>
      </c>
      <c r="I23" s="3">
        <v>2</v>
      </c>
      <c r="J23" s="3"/>
      <c r="K23" s="3">
        <v>1.1399999999999999</v>
      </c>
      <c r="L23" s="3">
        <f t="shared" si="4"/>
        <v>0.82000000000000017</v>
      </c>
      <c r="M23" s="3">
        <v>3</v>
      </c>
      <c r="N23" s="3"/>
      <c r="O23" s="3">
        <v>1.46</v>
      </c>
      <c r="P23" s="3">
        <f t="shared" si="6"/>
        <v>0.96000000000000041</v>
      </c>
      <c r="Q23" s="3">
        <v>3</v>
      </c>
      <c r="R23" s="3"/>
      <c r="S23" s="3">
        <v>1.82</v>
      </c>
      <c r="T23" s="3">
        <f t="shared" si="8"/>
        <v>1.1900000000000006</v>
      </c>
      <c r="U23" s="3">
        <v>5</v>
      </c>
      <c r="V23" s="3"/>
      <c r="W23" s="3">
        <v>2.17</v>
      </c>
      <c r="X23" s="3">
        <f t="shared" si="10"/>
        <v>1.3099999999999994</v>
      </c>
      <c r="Y23" s="3">
        <v>5</v>
      </c>
    </row>
    <row r="24" spans="1:25" x14ac:dyDescent="0.3">
      <c r="A24">
        <v>16</v>
      </c>
      <c r="C24" s="3">
        <v>0.83</v>
      </c>
      <c r="D24" s="3">
        <f t="shared" si="0"/>
        <v>0.3550000000000002</v>
      </c>
      <c r="E24" s="3">
        <v>2</v>
      </c>
      <c r="F24" s="3"/>
      <c r="G24" s="3">
        <v>1.1200000000000001</v>
      </c>
      <c r="H24" s="3">
        <f t="shared" si="2"/>
        <v>0.59500000000000031</v>
      </c>
      <c r="I24" s="3">
        <v>2</v>
      </c>
      <c r="J24" s="3"/>
      <c r="K24" s="3">
        <v>1.31</v>
      </c>
      <c r="L24" s="3">
        <f t="shared" si="4"/>
        <v>0.86000000000000021</v>
      </c>
      <c r="M24" s="3">
        <v>3</v>
      </c>
      <c r="N24" s="3"/>
      <c r="O24" s="3">
        <v>1.67</v>
      </c>
      <c r="P24" s="3">
        <f t="shared" si="6"/>
        <v>1.0050000000000003</v>
      </c>
      <c r="Q24" s="3">
        <v>3</v>
      </c>
      <c r="R24" s="3"/>
      <c r="S24" s="3">
        <v>2.1</v>
      </c>
      <c r="T24" s="3">
        <f t="shared" si="8"/>
        <v>1.2500000000000007</v>
      </c>
      <c r="U24" s="3">
        <v>5</v>
      </c>
      <c r="V24" s="3"/>
      <c r="W24" s="3">
        <v>2.4900000000000002</v>
      </c>
      <c r="X24" s="3">
        <f t="shared" si="10"/>
        <v>1.3749999999999993</v>
      </c>
      <c r="Y24" s="3">
        <v>5</v>
      </c>
    </row>
    <row r="25" spans="1:25" x14ac:dyDescent="0.3">
      <c r="A25">
        <v>17</v>
      </c>
      <c r="C25" s="3">
        <v>0.95</v>
      </c>
      <c r="D25" s="3">
        <f t="shared" si="0"/>
        <v>0.37000000000000022</v>
      </c>
      <c r="E25" s="3">
        <v>2</v>
      </c>
      <c r="F25" s="3"/>
      <c r="G25" s="3">
        <v>1.29</v>
      </c>
      <c r="H25" s="3">
        <f t="shared" si="2"/>
        <v>0.62000000000000033</v>
      </c>
      <c r="I25" s="3">
        <v>2</v>
      </c>
      <c r="J25" s="3"/>
      <c r="K25" s="3">
        <v>1.5</v>
      </c>
      <c r="L25" s="3">
        <f t="shared" si="4"/>
        <v>0.90000000000000024</v>
      </c>
      <c r="M25" s="3">
        <v>3</v>
      </c>
      <c r="N25" s="3"/>
      <c r="O25" s="3">
        <v>1.93</v>
      </c>
      <c r="P25" s="3">
        <f t="shared" si="6"/>
        <v>1.0500000000000003</v>
      </c>
      <c r="Q25" s="3">
        <v>3</v>
      </c>
      <c r="R25" s="3"/>
      <c r="S25" s="3">
        <v>2.41</v>
      </c>
      <c r="T25" s="3">
        <f t="shared" si="8"/>
        <v>1.3100000000000007</v>
      </c>
      <c r="U25" s="3">
        <v>5</v>
      </c>
      <c r="V25" s="3"/>
      <c r="W25" s="3">
        <v>2.87</v>
      </c>
      <c r="X25" s="3">
        <f t="shared" si="10"/>
        <v>1.4399999999999993</v>
      </c>
      <c r="Y25" s="3">
        <v>5</v>
      </c>
    </row>
    <row r="26" spans="1:25" x14ac:dyDescent="0.3">
      <c r="A26">
        <v>18</v>
      </c>
      <c r="C26" s="3">
        <v>1.07</v>
      </c>
      <c r="D26" s="3">
        <f t="shared" si="0"/>
        <v>0.38500000000000023</v>
      </c>
      <c r="E26" s="3">
        <v>2</v>
      </c>
      <c r="F26" s="3"/>
      <c r="G26" s="3">
        <v>1.45</v>
      </c>
      <c r="H26" s="3">
        <f t="shared" si="2"/>
        <v>0.64500000000000035</v>
      </c>
      <c r="I26" s="3">
        <v>2</v>
      </c>
      <c r="J26" s="3"/>
      <c r="K26" s="3">
        <v>1.68</v>
      </c>
      <c r="L26" s="3">
        <f t="shared" si="4"/>
        <v>0.94000000000000028</v>
      </c>
      <c r="M26" s="3">
        <v>3</v>
      </c>
      <c r="N26" s="3"/>
      <c r="O26" s="3">
        <v>2.16</v>
      </c>
      <c r="P26" s="3">
        <f t="shared" si="6"/>
        <v>1.0950000000000002</v>
      </c>
      <c r="Q26" s="3">
        <v>3</v>
      </c>
      <c r="R26" s="3"/>
      <c r="S26" s="3">
        <v>2.7</v>
      </c>
      <c r="T26" s="3">
        <f t="shared" si="8"/>
        <v>1.3700000000000008</v>
      </c>
      <c r="U26" s="3">
        <v>5</v>
      </c>
      <c r="V26" s="3"/>
      <c r="W26" s="3">
        <v>3.21</v>
      </c>
      <c r="X26" s="3">
        <f t="shared" si="10"/>
        <v>1.5049999999999992</v>
      </c>
      <c r="Y26" s="3">
        <v>5</v>
      </c>
    </row>
    <row r="27" spans="1:25" x14ac:dyDescent="0.3">
      <c r="A27">
        <v>19</v>
      </c>
      <c r="C27" s="3">
        <v>1.17</v>
      </c>
      <c r="D27" s="3">
        <f t="shared" si="0"/>
        <v>0.40000000000000024</v>
      </c>
      <c r="E27" s="3">
        <v>2</v>
      </c>
      <c r="F27" s="3"/>
      <c r="G27" s="3">
        <v>1.59</v>
      </c>
      <c r="H27" s="3">
        <f t="shared" si="2"/>
        <v>0.67000000000000037</v>
      </c>
      <c r="I27" s="3">
        <v>2</v>
      </c>
      <c r="J27" s="3"/>
      <c r="K27" s="3">
        <v>1.85</v>
      </c>
      <c r="L27" s="3">
        <f t="shared" si="4"/>
        <v>0.98000000000000032</v>
      </c>
      <c r="M27" s="3">
        <v>3</v>
      </c>
      <c r="N27" s="3"/>
      <c r="O27" s="3">
        <v>2.37</v>
      </c>
      <c r="P27" s="3">
        <f t="shared" si="6"/>
        <v>1.1400000000000001</v>
      </c>
      <c r="Q27" s="3">
        <v>3</v>
      </c>
      <c r="R27" s="3"/>
      <c r="S27" s="3">
        <v>2.97</v>
      </c>
      <c r="T27" s="3">
        <f t="shared" si="8"/>
        <v>1.4300000000000008</v>
      </c>
      <c r="U27" s="3">
        <v>5</v>
      </c>
      <c r="V27" s="3"/>
      <c r="W27" s="3">
        <v>3.53</v>
      </c>
      <c r="X27" s="3">
        <f t="shared" si="10"/>
        <v>1.5699999999999992</v>
      </c>
      <c r="Y27" s="3">
        <v>5</v>
      </c>
    </row>
    <row r="28" spans="1:25" x14ac:dyDescent="0.3">
      <c r="A28">
        <v>20</v>
      </c>
      <c r="C28" s="3">
        <v>1.26</v>
      </c>
      <c r="D28" s="3">
        <f t="shared" si="0"/>
        <v>0.41500000000000026</v>
      </c>
      <c r="E28" s="3">
        <v>2</v>
      </c>
      <c r="F28" s="3"/>
      <c r="G28" s="3">
        <v>1.72</v>
      </c>
      <c r="H28" s="3">
        <f t="shared" si="2"/>
        <v>0.6950000000000004</v>
      </c>
      <c r="I28" s="3">
        <v>2</v>
      </c>
      <c r="J28" s="3"/>
      <c r="K28" s="3">
        <v>2</v>
      </c>
      <c r="L28" s="3">
        <f t="shared" si="4"/>
        <v>1.0200000000000002</v>
      </c>
      <c r="M28" s="3">
        <v>3</v>
      </c>
      <c r="N28" s="3"/>
      <c r="O28" s="3">
        <v>2.56</v>
      </c>
      <c r="P28" s="3">
        <f t="shared" si="6"/>
        <v>1.1850000000000001</v>
      </c>
      <c r="Q28" s="3">
        <v>3</v>
      </c>
      <c r="R28" s="3"/>
      <c r="S28" s="3">
        <v>3.21</v>
      </c>
      <c r="T28" s="3">
        <f t="shared" si="8"/>
        <v>1.4900000000000009</v>
      </c>
      <c r="U28" s="3">
        <v>5</v>
      </c>
      <c r="V28" s="3"/>
      <c r="W28" s="3">
        <v>3.81</v>
      </c>
      <c r="X28" s="3">
        <f t="shared" si="10"/>
        <v>1.6349999999999991</v>
      </c>
      <c r="Y28" s="3">
        <v>5</v>
      </c>
    </row>
    <row r="29" spans="1:25" x14ac:dyDescent="0.3">
      <c r="A29">
        <v>21</v>
      </c>
      <c r="C29" s="3">
        <v>1.33</v>
      </c>
      <c r="D29" s="3">
        <f t="shared" si="0"/>
        <v>0.43000000000000027</v>
      </c>
      <c r="E29" s="3">
        <v>2</v>
      </c>
      <c r="F29" s="3"/>
      <c r="G29" s="3">
        <v>1.82</v>
      </c>
      <c r="H29" s="3">
        <f t="shared" si="2"/>
        <v>0.72000000000000042</v>
      </c>
      <c r="I29" s="3">
        <v>2</v>
      </c>
      <c r="J29" s="3"/>
      <c r="K29" s="3">
        <v>2.12</v>
      </c>
      <c r="L29" s="3">
        <f t="shared" si="4"/>
        <v>1.0600000000000003</v>
      </c>
      <c r="M29" s="3">
        <v>3</v>
      </c>
      <c r="N29" s="3"/>
      <c r="O29" s="3">
        <v>2.72</v>
      </c>
      <c r="P29" s="3">
        <f t="shared" si="6"/>
        <v>1.23</v>
      </c>
      <c r="Q29" s="3">
        <v>3</v>
      </c>
      <c r="R29" s="3"/>
      <c r="S29" s="3">
        <v>3.4</v>
      </c>
      <c r="T29" s="3">
        <f t="shared" si="8"/>
        <v>1.5500000000000009</v>
      </c>
      <c r="U29" s="3">
        <v>5</v>
      </c>
      <c r="V29" s="3"/>
      <c r="W29" s="3">
        <v>4.04</v>
      </c>
      <c r="X29" s="3">
        <f t="shared" si="10"/>
        <v>1.6999999999999991</v>
      </c>
      <c r="Y29" s="3">
        <v>5</v>
      </c>
    </row>
    <row r="30" spans="1:25" x14ac:dyDescent="0.3">
      <c r="A30">
        <v>22</v>
      </c>
      <c r="C30" s="3">
        <v>1.38</v>
      </c>
      <c r="D30" s="3">
        <f t="shared" si="0"/>
        <v>0.44500000000000028</v>
      </c>
      <c r="E30" s="3">
        <v>2</v>
      </c>
      <c r="F30" s="3"/>
      <c r="G30" s="3">
        <v>1.89</v>
      </c>
      <c r="H30" s="3">
        <f t="shared" si="2"/>
        <v>0.74500000000000044</v>
      </c>
      <c r="I30" s="3">
        <v>2</v>
      </c>
      <c r="J30" s="3"/>
      <c r="K30" s="3">
        <v>2.2000000000000002</v>
      </c>
      <c r="L30" s="3">
        <f t="shared" si="4"/>
        <v>1.1000000000000003</v>
      </c>
      <c r="M30" s="3">
        <v>3</v>
      </c>
      <c r="N30" s="3"/>
      <c r="O30" s="3">
        <v>2.82</v>
      </c>
      <c r="P30" s="3">
        <f t="shared" si="6"/>
        <v>1.2749999999999999</v>
      </c>
      <c r="Q30" s="3">
        <v>3</v>
      </c>
      <c r="R30" s="3"/>
      <c r="S30" s="3">
        <v>3.54</v>
      </c>
      <c r="T30" s="3">
        <f t="shared" si="8"/>
        <v>1.610000000000001</v>
      </c>
      <c r="U30" s="3">
        <v>5</v>
      </c>
      <c r="V30" s="3"/>
      <c r="W30" s="3">
        <v>4.2</v>
      </c>
      <c r="X30" s="3">
        <f t="shared" si="10"/>
        <v>1.764999999999999</v>
      </c>
      <c r="Y30" s="3">
        <v>5</v>
      </c>
    </row>
    <row r="31" spans="1:25" x14ac:dyDescent="0.3">
      <c r="A31">
        <v>23</v>
      </c>
      <c r="C31" s="3">
        <v>1.4</v>
      </c>
      <c r="D31" s="3">
        <f t="shared" si="0"/>
        <v>0.4600000000000003</v>
      </c>
      <c r="E31" s="3">
        <v>2</v>
      </c>
      <c r="F31" s="3"/>
      <c r="G31" s="3">
        <v>1.93</v>
      </c>
      <c r="H31" s="3">
        <f t="shared" si="2"/>
        <v>0.77000000000000046</v>
      </c>
      <c r="I31" s="3">
        <v>2</v>
      </c>
      <c r="J31" s="3"/>
      <c r="K31" s="3">
        <v>2.25</v>
      </c>
      <c r="L31" s="3">
        <f t="shared" si="4"/>
        <v>1.1400000000000003</v>
      </c>
      <c r="M31" s="3">
        <v>3</v>
      </c>
      <c r="N31" s="3"/>
      <c r="O31" s="3">
        <v>2.88</v>
      </c>
      <c r="P31" s="3">
        <f t="shared" si="6"/>
        <v>1.3199999999999998</v>
      </c>
      <c r="Q31" s="3">
        <v>3</v>
      </c>
      <c r="R31" s="3"/>
      <c r="S31" s="3">
        <v>3.61</v>
      </c>
      <c r="T31" s="3">
        <f t="shared" si="8"/>
        <v>1.670000000000001</v>
      </c>
      <c r="U31" s="3">
        <v>5</v>
      </c>
      <c r="V31" s="3"/>
      <c r="W31" s="3">
        <v>4.29</v>
      </c>
      <c r="X31" s="3">
        <f t="shared" si="10"/>
        <v>1.829999999999999</v>
      </c>
      <c r="Y31" s="3">
        <v>5</v>
      </c>
    </row>
    <row r="32" spans="1:25" x14ac:dyDescent="0.3">
      <c r="A32">
        <v>24</v>
      </c>
      <c r="C32" s="3">
        <v>1.4</v>
      </c>
      <c r="D32" s="3">
        <f t="shared" si="0"/>
        <v>0.47500000000000031</v>
      </c>
      <c r="E32" s="3">
        <v>2</v>
      </c>
      <c r="F32" s="3"/>
      <c r="G32" s="3">
        <v>1.93</v>
      </c>
      <c r="H32" s="3">
        <f t="shared" si="2"/>
        <v>0.79500000000000048</v>
      </c>
      <c r="I32" s="3">
        <v>2</v>
      </c>
      <c r="J32" s="3"/>
      <c r="K32" s="3">
        <v>2.25</v>
      </c>
      <c r="L32" s="3">
        <f t="shared" si="4"/>
        <v>1.1800000000000004</v>
      </c>
      <c r="M32" s="3">
        <v>3</v>
      </c>
      <c r="N32" s="3"/>
      <c r="O32" s="3">
        <v>2.88</v>
      </c>
      <c r="P32" s="3">
        <f t="shared" si="6"/>
        <v>1.3649999999999998</v>
      </c>
      <c r="Q32" s="3">
        <v>3</v>
      </c>
      <c r="R32" s="3"/>
      <c r="S32" s="3">
        <v>3.61</v>
      </c>
      <c r="T32" s="3">
        <f t="shared" si="8"/>
        <v>1.7300000000000011</v>
      </c>
      <c r="U32" s="3">
        <v>5</v>
      </c>
      <c r="V32" s="3"/>
      <c r="W32" s="3">
        <v>4.29</v>
      </c>
      <c r="X32" s="3">
        <f t="shared" si="10"/>
        <v>1.8949999999999989</v>
      </c>
      <c r="Y32" s="3">
        <v>5</v>
      </c>
    </row>
    <row r="33" spans="1:25" x14ac:dyDescent="0.3">
      <c r="A33">
        <v>25</v>
      </c>
      <c r="C33" s="3">
        <v>1.4</v>
      </c>
      <c r="D33" s="3">
        <f t="shared" si="0"/>
        <v>0.49000000000000032</v>
      </c>
      <c r="E33" s="3">
        <v>2</v>
      </c>
      <c r="F33" s="3"/>
      <c r="G33" s="3">
        <v>1.93</v>
      </c>
      <c r="H33" s="3">
        <f t="shared" si="2"/>
        <v>0.82000000000000051</v>
      </c>
      <c r="I33" s="3">
        <v>2</v>
      </c>
      <c r="J33" s="3"/>
      <c r="K33" s="3">
        <v>2.25</v>
      </c>
      <c r="L33" s="3">
        <f t="shared" si="4"/>
        <v>1.2200000000000004</v>
      </c>
      <c r="M33" s="3">
        <v>3</v>
      </c>
      <c r="N33" s="3"/>
      <c r="O33" s="3">
        <v>2.88</v>
      </c>
      <c r="P33" s="3">
        <f t="shared" si="6"/>
        <v>1.4099999999999997</v>
      </c>
      <c r="Q33" s="3">
        <v>3</v>
      </c>
      <c r="R33" s="3"/>
      <c r="S33" s="3">
        <v>3.61</v>
      </c>
      <c r="T33" s="3">
        <f t="shared" si="8"/>
        <v>1.7900000000000011</v>
      </c>
      <c r="U33" s="3">
        <v>5</v>
      </c>
      <c r="V33" s="3"/>
      <c r="W33" s="3">
        <v>4.29</v>
      </c>
      <c r="X33" s="3">
        <f t="shared" si="10"/>
        <v>1.9599999999999989</v>
      </c>
      <c r="Y33" s="3">
        <v>5</v>
      </c>
    </row>
    <row r="34" spans="1:25" x14ac:dyDescent="0.3">
      <c r="A34">
        <v>26</v>
      </c>
      <c r="C34" s="3"/>
      <c r="D34" s="3">
        <f t="shared" si="0"/>
        <v>0.50500000000000034</v>
      </c>
      <c r="E34" s="3"/>
      <c r="F34" s="3"/>
      <c r="G34" s="3"/>
      <c r="H34" s="3">
        <f t="shared" si="2"/>
        <v>0.84500000000000053</v>
      </c>
      <c r="I34" s="3"/>
      <c r="J34" s="3"/>
      <c r="K34" s="3"/>
      <c r="L34" s="3">
        <f t="shared" si="4"/>
        <v>1.2600000000000005</v>
      </c>
      <c r="M34" s="3"/>
      <c r="N34" s="3"/>
      <c r="O34" s="3"/>
      <c r="P34" s="3">
        <f t="shared" si="6"/>
        <v>1.4549999999999996</v>
      </c>
      <c r="Q34" s="3"/>
      <c r="R34" s="3"/>
      <c r="S34" s="3"/>
      <c r="T34" s="3">
        <f t="shared" si="8"/>
        <v>1.8500000000000012</v>
      </c>
      <c r="U34" s="3"/>
      <c r="V34" s="3"/>
      <c r="W34" s="3"/>
      <c r="X34" s="3">
        <f t="shared" si="10"/>
        <v>2.024999999999999</v>
      </c>
      <c r="Y34" s="3"/>
    </row>
    <row r="35" spans="1:25" x14ac:dyDescent="0.3">
      <c r="A35">
        <v>27</v>
      </c>
      <c r="C35" s="3"/>
      <c r="D35" s="3">
        <f t="shared" si="0"/>
        <v>0.52000000000000035</v>
      </c>
      <c r="E35" s="3"/>
      <c r="F35" s="3"/>
      <c r="G35" s="3"/>
      <c r="H35" s="3">
        <f t="shared" si="2"/>
        <v>0.87000000000000055</v>
      </c>
      <c r="I35" s="3"/>
      <c r="J35" s="3"/>
      <c r="K35" s="3"/>
      <c r="L35" s="3">
        <f t="shared" si="4"/>
        <v>1.3000000000000005</v>
      </c>
      <c r="M35" s="3"/>
      <c r="N35" s="3"/>
      <c r="O35" s="3"/>
      <c r="P35" s="3">
        <f t="shared" si="6"/>
        <v>1.4999999999999996</v>
      </c>
      <c r="Q35" s="3"/>
      <c r="R35" s="3"/>
      <c r="S35" s="3"/>
      <c r="T35" s="3">
        <f t="shared" si="8"/>
        <v>1.9100000000000013</v>
      </c>
      <c r="U35" s="3"/>
      <c r="V35" s="3"/>
      <c r="W35" s="3"/>
      <c r="X35" s="3">
        <f t="shared" si="10"/>
        <v>2.089999999999999</v>
      </c>
      <c r="Y35" s="3"/>
    </row>
    <row r="36" spans="1:25" x14ac:dyDescent="0.3">
      <c r="A36">
        <v>28</v>
      </c>
      <c r="C36" s="3"/>
      <c r="D36" s="3">
        <f t="shared" si="0"/>
        <v>0.53500000000000036</v>
      </c>
      <c r="E36" s="3"/>
      <c r="F36" s="3"/>
      <c r="G36" s="3"/>
      <c r="H36" s="3">
        <f t="shared" si="2"/>
        <v>0.89500000000000057</v>
      </c>
      <c r="I36" s="3"/>
      <c r="J36" s="3"/>
      <c r="K36" s="3"/>
      <c r="L36" s="3">
        <f t="shared" si="4"/>
        <v>1.3400000000000005</v>
      </c>
      <c r="M36" s="3"/>
      <c r="N36" s="3"/>
      <c r="O36" s="3"/>
      <c r="P36" s="3">
        <f t="shared" si="6"/>
        <v>1.5449999999999995</v>
      </c>
      <c r="Q36" s="3"/>
      <c r="R36" s="3"/>
      <c r="S36" s="3"/>
      <c r="T36" s="3">
        <f t="shared" si="8"/>
        <v>1.9700000000000013</v>
      </c>
      <c r="U36" s="3"/>
      <c r="V36" s="3"/>
      <c r="W36" s="3"/>
      <c r="X36" s="3">
        <f t="shared" si="10"/>
        <v>2.1549999999999989</v>
      </c>
      <c r="Y36" s="3"/>
    </row>
    <row r="37" spans="1:25" x14ac:dyDescent="0.3">
      <c r="A37">
        <v>29</v>
      </c>
      <c r="C37" s="3"/>
      <c r="D37" s="3">
        <f t="shared" si="0"/>
        <v>0.55000000000000038</v>
      </c>
      <c r="E37" s="3"/>
      <c r="F37" s="3"/>
      <c r="G37" s="3"/>
      <c r="H37" s="3">
        <f t="shared" si="2"/>
        <v>0.9200000000000006</v>
      </c>
      <c r="I37" s="3"/>
      <c r="J37" s="3"/>
      <c r="K37" s="3"/>
      <c r="L37" s="3">
        <f t="shared" si="4"/>
        <v>1.3800000000000006</v>
      </c>
      <c r="M37" s="3"/>
      <c r="N37" s="3"/>
      <c r="O37" s="3"/>
      <c r="P37" s="3">
        <f t="shared" si="6"/>
        <v>1.5899999999999994</v>
      </c>
      <c r="Q37" s="3"/>
      <c r="R37" s="3"/>
      <c r="S37" s="3"/>
      <c r="T37" s="3">
        <f t="shared" si="8"/>
        <v>2.0300000000000011</v>
      </c>
      <c r="U37" s="3"/>
      <c r="V37" s="3"/>
      <c r="W37" s="3"/>
      <c r="X37" s="3">
        <f t="shared" si="10"/>
        <v>2.2199999999999989</v>
      </c>
      <c r="Y37" s="3"/>
    </row>
    <row r="38" spans="1:25" x14ac:dyDescent="0.3">
      <c r="A38">
        <v>30</v>
      </c>
      <c r="C38" s="3"/>
      <c r="D38" s="3">
        <f t="shared" si="0"/>
        <v>0.56500000000000039</v>
      </c>
      <c r="E38" s="3"/>
      <c r="F38" s="3"/>
      <c r="G38" s="3"/>
      <c r="H38" s="3">
        <f t="shared" si="2"/>
        <v>0.94500000000000062</v>
      </c>
      <c r="I38" s="3"/>
      <c r="J38" s="3"/>
      <c r="K38" s="3"/>
      <c r="L38" s="3">
        <f t="shared" si="4"/>
        <v>1.4200000000000006</v>
      </c>
      <c r="M38" s="3"/>
      <c r="N38" s="3"/>
      <c r="O38" s="3"/>
      <c r="P38" s="3">
        <f t="shared" si="6"/>
        <v>1.6349999999999993</v>
      </c>
      <c r="Q38" s="3"/>
      <c r="R38" s="3"/>
      <c r="S38" s="3"/>
      <c r="T38" s="3">
        <f t="shared" si="8"/>
        <v>2.0900000000000012</v>
      </c>
      <c r="U38" s="3"/>
      <c r="V38" s="3"/>
      <c r="W38" s="3"/>
      <c r="X38" s="3">
        <f t="shared" si="10"/>
        <v>2.2849999999999988</v>
      </c>
      <c r="Y38" s="3"/>
    </row>
    <row r="39" spans="1:25" x14ac:dyDescent="0.3">
      <c r="A39">
        <v>31</v>
      </c>
      <c r="C39" s="3"/>
      <c r="D39" s="3">
        <f t="shared" si="0"/>
        <v>0.5800000000000004</v>
      </c>
      <c r="E39" s="3"/>
      <c r="F39" s="3"/>
      <c r="G39" s="3"/>
      <c r="H39" s="3">
        <f t="shared" si="2"/>
        <v>0.97000000000000064</v>
      </c>
      <c r="I39" s="3"/>
      <c r="J39" s="3"/>
      <c r="K39" s="3"/>
      <c r="L39" s="3">
        <f t="shared" si="4"/>
        <v>1.4600000000000006</v>
      </c>
      <c r="M39" s="3"/>
      <c r="N39" s="3"/>
      <c r="O39" s="3"/>
      <c r="P39" s="3">
        <f t="shared" si="6"/>
        <v>1.6799999999999993</v>
      </c>
      <c r="Q39" s="3"/>
      <c r="R39" s="3"/>
      <c r="S39" s="3"/>
      <c r="T39" s="3">
        <f t="shared" si="8"/>
        <v>2.1500000000000012</v>
      </c>
      <c r="U39" s="3"/>
      <c r="V39" s="3"/>
      <c r="W39" s="3"/>
      <c r="X39" s="3">
        <f t="shared" si="10"/>
        <v>2.3499999999999988</v>
      </c>
      <c r="Y39" s="3"/>
    </row>
    <row r="40" spans="1:25" x14ac:dyDescent="0.3">
      <c r="A40">
        <v>32</v>
      </c>
      <c r="C40" s="3"/>
      <c r="D40" s="3">
        <f t="shared" si="0"/>
        <v>0.59500000000000042</v>
      </c>
      <c r="E40" s="3"/>
      <c r="F40" s="3"/>
      <c r="G40" s="3"/>
      <c r="H40" s="3">
        <f t="shared" si="2"/>
        <v>0.99500000000000066</v>
      </c>
      <c r="I40" s="3"/>
      <c r="J40" s="3"/>
      <c r="K40" s="3"/>
      <c r="L40" s="3">
        <f t="shared" si="4"/>
        <v>1.5000000000000007</v>
      </c>
      <c r="M40" s="3"/>
      <c r="N40" s="3"/>
      <c r="O40" s="3"/>
      <c r="P40" s="3">
        <f t="shared" si="6"/>
        <v>1.7249999999999992</v>
      </c>
      <c r="Q40" s="3"/>
      <c r="R40" s="3"/>
      <c r="S40" s="3"/>
      <c r="T40" s="3">
        <f t="shared" si="8"/>
        <v>2.2100000000000013</v>
      </c>
      <c r="U40" s="3"/>
      <c r="V40" s="3"/>
      <c r="W40" s="3"/>
      <c r="X40" s="3">
        <f t="shared" si="10"/>
        <v>2.4149999999999987</v>
      </c>
      <c r="Y40" s="3"/>
    </row>
    <row r="41" spans="1:25" x14ac:dyDescent="0.3">
      <c r="A41">
        <v>33</v>
      </c>
      <c r="C41" s="3"/>
      <c r="D41" s="3">
        <f t="shared" si="0"/>
        <v>0.61000000000000043</v>
      </c>
      <c r="E41" s="3"/>
      <c r="F41" s="3"/>
      <c r="G41" s="3"/>
      <c r="H41" s="3">
        <f t="shared" si="2"/>
        <v>1.0200000000000007</v>
      </c>
      <c r="I41" s="3"/>
      <c r="J41" s="3"/>
      <c r="K41" s="3"/>
      <c r="L41" s="3">
        <f t="shared" si="4"/>
        <v>1.5400000000000007</v>
      </c>
      <c r="M41" s="3"/>
      <c r="N41" s="3"/>
      <c r="O41" s="3"/>
      <c r="P41" s="3">
        <f t="shared" si="6"/>
        <v>1.7699999999999991</v>
      </c>
      <c r="Q41" s="3"/>
      <c r="R41" s="3"/>
      <c r="S41" s="3"/>
      <c r="T41" s="3">
        <f t="shared" si="8"/>
        <v>2.2700000000000014</v>
      </c>
      <c r="U41" s="3"/>
      <c r="V41" s="3"/>
      <c r="W41" s="3"/>
      <c r="X41" s="3">
        <f t="shared" si="10"/>
        <v>2.4799999999999986</v>
      </c>
      <c r="Y41" s="3"/>
    </row>
    <row r="42" spans="1:25" x14ac:dyDescent="0.3">
      <c r="A42">
        <v>34</v>
      </c>
      <c r="C42" s="3"/>
      <c r="D42" s="3">
        <f t="shared" si="0"/>
        <v>0.62500000000000044</v>
      </c>
      <c r="E42" s="3"/>
      <c r="F42" s="3"/>
      <c r="G42" s="3"/>
      <c r="H42" s="3">
        <f t="shared" si="2"/>
        <v>1.0450000000000006</v>
      </c>
      <c r="I42" s="3"/>
      <c r="J42" s="3"/>
      <c r="K42" s="3"/>
      <c r="L42" s="3">
        <f t="shared" si="4"/>
        <v>1.5800000000000007</v>
      </c>
      <c r="M42" s="3"/>
      <c r="N42" s="3"/>
      <c r="O42" s="3"/>
      <c r="P42" s="3">
        <f t="shared" si="6"/>
        <v>1.8149999999999991</v>
      </c>
      <c r="Q42" s="3"/>
      <c r="R42" s="3"/>
      <c r="S42" s="3"/>
      <c r="T42" s="3">
        <f t="shared" si="8"/>
        <v>2.3300000000000014</v>
      </c>
      <c r="U42" s="3"/>
      <c r="V42" s="3"/>
      <c r="W42" s="3"/>
      <c r="X42" s="3">
        <f t="shared" si="10"/>
        <v>2.5449999999999986</v>
      </c>
      <c r="Y42" s="3"/>
    </row>
    <row r="43" spans="1:25" x14ac:dyDescent="0.3">
      <c r="A43">
        <v>35</v>
      </c>
      <c r="C43" s="3"/>
      <c r="D43" s="3">
        <f t="shared" si="0"/>
        <v>0.64000000000000046</v>
      </c>
      <c r="E43" s="3"/>
      <c r="F43" s="3"/>
      <c r="G43" s="3"/>
      <c r="H43" s="3">
        <f t="shared" si="2"/>
        <v>1.0700000000000005</v>
      </c>
      <c r="I43" s="3"/>
      <c r="J43" s="3"/>
      <c r="K43" s="3"/>
      <c r="L43" s="3">
        <f t="shared" si="4"/>
        <v>1.6200000000000008</v>
      </c>
      <c r="M43" s="3"/>
      <c r="N43" s="3"/>
      <c r="O43" s="3"/>
      <c r="P43" s="3">
        <f t="shared" si="6"/>
        <v>1.859999999999999</v>
      </c>
      <c r="Q43" s="3"/>
      <c r="R43" s="3"/>
      <c r="S43" s="3"/>
      <c r="T43" s="3">
        <f t="shared" si="8"/>
        <v>2.3900000000000015</v>
      </c>
      <c r="U43" s="3"/>
      <c r="V43" s="3"/>
      <c r="W43" s="3"/>
      <c r="X43" s="3">
        <f t="shared" si="10"/>
        <v>2.6099999999999985</v>
      </c>
      <c r="Y43" s="3"/>
    </row>
    <row r="44" spans="1:25" x14ac:dyDescent="0.3">
      <c r="A44">
        <v>36</v>
      </c>
      <c r="C44" s="3"/>
      <c r="D44" s="3">
        <f t="shared" si="0"/>
        <v>0.65500000000000047</v>
      </c>
      <c r="E44" s="3"/>
      <c r="F44" s="3"/>
      <c r="G44" s="3"/>
      <c r="H44" s="3">
        <f t="shared" si="2"/>
        <v>1.0950000000000004</v>
      </c>
      <c r="I44" s="3"/>
      <c r="J44" s="3"/>
      <c r="K44" s="3"/>
      <c r="L44" s="3">
        <f t="shared" si="4"/>
        <v>1.6600000000000008</v>
      </c>
      <c r="M44" s="3"/>
      <c r="N44" s="3"/>
      <c r="O44" s="3"/>
      <c r="P44" s="3">
        <f t="shared" si="6"/>
        <v>1.9049999999999989</v>
      </c>
      <c r="Q44" s="3"/>
      <c r="R44" s="3"/>
      <c r="S44" s="3"/>
      <c r="T44" s="3">
        <f t="shared" si="8"/>
        <v>2.4500000000000015</v>
      </c>
      <c r="U44" s="3"/>
      <c r="V44" s="3"/>
      <c r="W44" s="3"/>
      <c r="X44" s="3">
        <f t="shared" si="10"/>
        <v>2.6749999999999985</v>
      </c>
      <c r="Y44" s="3"/>
    </row>
    <row r="45" spans="1:25" x14ac:dyDescent="0.3">
      <c r="A45">
        <v>37</v>
      </c>
      <c r="C45" s="3"/>
      <c r="D45" s="3">
        <f t="shared" si="0"/>
        <v>0.67000000000000048</v>
      </c>
      <c r="E45" s="3"/>
      <c r="F45" s="3"/>
      <c r="G45" s="3"/>
      <c r="H45" s="3">
        <f t="shared" si="2"/>
        <v>1.1200000000000003</v>
      </c>
      <c r="I45" s="3"/>
      <c r="J45" s="3"/>
      <c r="K45" s="3"/>
      <c r="L45" s="3">
        <f t="shared" si="4"/>
        <v>1.7000000000000008</v>
      </c>
      <c r="M45" s="3"/>
      <c r="N45" s="3"/>
      <c r="O45" s="3"/>
      <c r="P45" s="3">
        <f t="shared" si="6"/>
        <v>1.9499999999999988</v>
      </c>
      <c r="Q45" s="3"/>
      <c r="R45" s="3"/>
      <c r="S45" s="3"/>
      <c r="T45" s="3">
        <f t="shared" si="8"/>
        <v>2.5100000000000016</v>
      </c>
      <c r="U45" s="3"/>
      <c r="V45" s="3"/>
      <c r="W45" s="3"/>
      <c r="X45" s="3">
        <f t="shared" si="10"/>
        <v>2.7399999999999984</v>
      </c>
      <c r="Y45" s="3"/>
    </row>
    <row r="46" spans="1:25" x14ac:dyDescent="0.3">
      <c r="A46">
        <v>38</v>
      </c>
      <c r="D46" s="3">
        <f t="shared" si="0"/>
        <v>0.6850000000000005</v>
      </c>
      <c r="H46" s="3">
        <f t="shared" si="2"/>
        <v>1.1450000000000002</v>
      </c>
      <c r="L46" s="3">
        <f t="shared" si="4"/>
        <v>1.7400000000000009</v>
      </c>
      <c r="P46" s="3">
        <f t="shared" si="6"/>
        <v>1.9949999999999988</v>
      </c>
      <c r="T46" s="3">
        <f t="shared" si="8"/>
        <v>2.5700000000000016</v>
      </c>
      <c r="X46" s="3">
        <f t="shared" si="10"/>
        <v>2.8049999999999984</v>
      </c>
    </row>
    <row r="48" spans="1:25" x14ac:dyDescent="0.3">
      <c r="C48" s="1" t="s">
        <v>9</v>
      </c>
      <c r="E48" t="s">
        <v>12</v>
      </c>
    </row>
    <row r="49" spans="3:5" x14ac:dyDescent="0.3">
      <c r="C49" s="1" t="s">
        <v>28</v>
      </c>
      <c r="E49" t="s">
        <v>27</v>
      </c>
    </row>
    <row r="50" spans="3:5" x14ac:dyDescent="0.3">
      <c r="C50" s="1" t="s">
        <v>19</v>
      </c>
      <c r="E50" t="s">
        <v>26</v>
      </c>
    </row>
    <row r="52" spans="3:5" x14ac:dyDescent="0.3">
      <c r="E52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0"/>
  <sheetViews>
    <sheetView workbookViewId="0">
      <selection activeCell="Y9" sqref="Y9"/>
    </sheetView>
  </sheetViews>
  <sheetFormatPr defaultRowHeight="14.4" x14ac:dyDescent="0.3"/>
  <cols>
    <col min="1" max="1" width="10.109375" customWidth="1"/>
    <col min="2" max="2" width="2.5546875" customWidth="1"/>
    <col min="3" max="4" width="5.6640625" customWidth="1"/>
    <col min="5" max="5" width="2.44140625" customWidth="1"/>
    <col min="6" max="7" width="5.6640625" customWidth="1"/>
    <col min="8" max="8" width="2.6640625" customWidth="1"/>
    <col min="9" max="10" width="5.6640625" customWidth="1"/>
    <col min="11" max="11" width="2.5546875" customWidth="1"/>
    <col min="12" max="13" width="5.6640625" customWidth="1"/>
    <col min="14" max="14" width="2.88671875" customWidth="1"/>
    <col min="15" max="16" width="5.6640625" customWidth="1"/>
    <col min="17" max="17" width="3.44140625" customWidth="1"/>
    <col min="18" max="19" width="5.6640625" customWidth="1"/>
  </cols>
  <sheetData>
    <row r="1" spans="1:19" x14ac:dyDescent="0.3">
      <c r="C1" s="1" t="s">
        <v>30</v>
      </c>
      <c r="D1" s="1"/>
      <c r="E1" s="1"/>
      <c r="G1" s="1"/>
    </row>
    <row r="3" spans="1:19" x14ac:dyDescent="0.3">
      <c r="C3" s="1" t="s">
        <v>0</v>
      </c>
      <c r="D3" s="1"/>
      <c r="E3" s="1"/>
      <c r="F3" s="1" t="s">
        <v>1</v>
      </c>
      <c r="G3" s="1"/>
      <c r="H3" s="1"/>
      <c r="I3" s="1" t="s">
        <v>2</v>
      </c>
      <c r="J3" s="1"/>
      <c r="K3" s="1"/>
      <c r="L3" s="1" t="s">
        <v>37</v>
      </c>
      <c r="M3" s="1"/>
      <c r="N3" s="1"/>
      <c r="O3" s="1" t="s">
        <v>3</v>
      </c>
      <c r="P3" s="1"/>
      <c r="Q3" s="1"/>
      <c r="R3" s="1" t="s">
        <v>4</v>
      </c>
      <c r="S3" s="1"/>
    </row>
    <row r="4" spans="1:19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t="s">
        <v>5</v>
      </c>
      <c r="C5" s="2" t="s">
        <v>9</v>
      </c>
      <c r="D5" s="13" t="s">
        <v>28</v>
      </c>
      <c r="F5" s="2" t="s">
        <v>9</v>
      </c>
      <c r="G5" s="13" t="s">
        <v>28</v>
      </c>
      <c r="H5" s="1"/>
      <c r="I5" s="2" t="s">
        <v>9</v>
      </c>
      <c r="J5" s="13" t="s">
        <v>28</v>
      </c>
      <c r="L5" s="2" t="s">
        <v>9</v>
      </c>
      <c r="M5" s="13" t="s">
        <v>28</v>
      </c>
      <c r="O5" s="2" t="s">
        <v>9</v>
      </c>
      <c r="P5" s="13" t="s">
        <v>28</v>
      </c>
      <c r="R5" s="2" t="s">
        <v>9</v>
      </c>
      <c r="S5" s="13" t="s">
        <v>28</v>
      </c>
    </row>
    <row r="6" spans="1:19" x14ac:dyDescent="0.3">
      <c r="A6">
        <v>1</v>
      </c>
      <c r="C6">
        <v>0.5</v>
      </c>
      <c r="D6" s="6">
        <v>0.5</v>
      </c>
      <c r="E6" s="3"/>
      <c r="F6" s="6">
        <v>1</v>
      </c>
      <c r="G6" s="6">
        <v>1</v>
      </c>
      <c r="H6" s="3"/>
      <c r="I6" s="6">
        <v>1.5</v>
      </c>
      <c r="J6" s="6">
        <v>1.5</v>
      </c>
      <c r="L6" s="6">
        <v>2</v>
      </c>
      <c r="M6" s="6">
        <v>2</v>
      </c>
      <c r="O6" s="6">
        <v>2.5</v>
      </c>
      <c r="P6" s="6">
        <v>2.5</v>
      </c>
      <c r="R6" s="6">
        <v>3</v>
      </c>
      <c r="S6" s="6">
        <v>3</v>
      </c>
    </row>
    <row r="7" spans="1:19" x14ac:dyDescent="0.3">
      <c r="D7" s="6"/>
      <c r="G7" s="6"/>
      <c r="J7" s="6"/>
      <c r="M7" s="6"/>
      <c r="P7" s="6"/>
      <c r="S7" s="6"/>
    </row>
    <row r="8" spans="1:19" x14ac:dyDescent="0.3">
      <c r="A8" t="s">
        <v>6</v>
      </c>
      <c r="C8" s="4">
        <v>0.2</v>
      </c>
      <c r="D8" s="6">
        <v>0.5</v>
      </c>
      <c r="F8" s="4">
        <v>0.2</v>
      </c>
      <c r="G8" s="6">
        <v>0.5</v>
      </c>
      <c r="I8" s="4">
        <v>0.2</v>
      </c>
      <c r="J8" s="6">
        <v>1</v>
      </c>
      <c r="L8" s="4">
        <v>0.2</v>
      </c>
      <c r="M8" s="6">
        <v>1</v>
      </c>
      <c r="O8" s="4">
        <v>0.2</v>
      </c>
      <c r="P8" s="6">
        <v>1.5</v>
      </c>
      <c r="R8" s="4">
        <v>0.2</v>
      </c>
      <c r="S8" s="6">
        <v>1.5</v>
      </c>
    </row>
    <row r="9" spans="1:19" x14ac:dyDescent="0.3">
      <c r="A9" t="s">
        <v>33</v>
      </c>
      <c r="C9" s="6">
        <v>1</v>
      </c>
      <c r="D9" s="6"/>
      <c r="F9" s="6">
        <v>1</v>
      </c>
      <c r="G9" s="6"/>
      <c r="I9" s="6">
        <v>1.5</v>
      </c>
      <c r="J9" s="6"/>
      <c r="L9" s="6">
        <v>1.5</v>
      </c>
      <c r="M9" s="6"/>
      <c r="O9" s="6">
        <v>1.5</v>
      </c>
      <c r="P9" s="6"/>
      <c r="R9" s="6">
        <v>1.5</v>
      </c>
      <c r="S9" s="6"/>
    </row>
    <row r="10" spans="1:19" x14ac:dyDescent="0.3">
      <c r="A10" t="s">
        <v>34</v>
      </c>
      <c r="C10" s="6">
        <v>12</v>
      </c>
      <c r="D10" s="6"/>
      <c r="F10" s="6">
        <v>12</v>
      </c>
      <c r="G10" s="6"/>
      <c r="I10" s="6">
        <v>12</v>
      </c>
      <c r="J10" s="6"/>
      <c r="L10" s="6">
        <v>12</v>
      </c>
      <c r="M10" s="6"/>
      <c r="O10" s="6">
        <v>12</v>
      </c>
      <c r="P10" s="6"/>
      <c r="R10" s="6">
        <v>12</v>
      </c>
      <c r="S10" s="6"/>
    </row>
    <row r="12" spans="1:19" x14ac:dyDescent="0.3">
      <c r="A12">
        <v>2</v>
      </c>
      <c r="C12" s="6">
        <v>0.6</v>
      </c>
      <c r="D12" s="6">
        <f>D6+D8</f>
        <v>1</v>
      </c>
      <c r="E12" s="6"/>
      <c r="F12" s="6">
        <v>1.2</v>
      </c>
      <c r="G12" s="6">
        <f>G6+G8</f>
        <v>1.5</v>
      </c>
      <c r="H12" s="6"/>
      <c r="I12" s="6">
        <v>1.8</v>
      </c>
      <c r="J12" s="6">
        <f>J6+J8</f>
        <v>2.5</v>
      </c>
      <c r="K12" s="6"/>
      <c r="L12" s="6">
        <v>2.4</v>
      </c>
      <c r="M12" s="6">
        <f>M6+M8</f>
        <v>3</v>
      </c>
      <c r="N12" s="6"/>
      <c r="O12" s="6">
        <v>3</v>
      </c>
      <c r="P12" s="6">
        <f>P6+P8</f>
        <v>4</v>
      </c>
      <c r="Q12" s="6"/>
      <c r="R12" s="6">
        <v>3.6</v>
      </c>
      <c r="S12" s="6">
        <f>S6+S8</f>
        <v>4.5</v>
      </c>
    </row>
    <row r="13" spans="1:19" x14ac:dyDescent="0.3">
      <c r="A13">
        <v>3</v>
      </c>
      <c r="C13" s="6">
        <v>0.7</v>
      </c>
      <c r="D13" s="6">
        <f>D12+0.5</f>
        <v>1.5</v>
      </c>
      <c r="E13" s="6"/>
      <c r="F13" s="6">
        <v>1.4</v>
      </c>
      <c r="G13" s="6">
        <f>G12+0.5</f>
        <v>2</v>
      </c>
      <c r="H13" s="6"/>
      <c r="I13" s="6">
        <v>2.2000000000000002</v>
      </c>
      <c r="J13" s="6">
        <f>J12+1</f>
        <v>3.5</v>
      </c>
      <c r="K13" s="6"/>
      <c r="L13" s="6">
        <v>2.9</v>
      </c>
      <c r="M13" s="6">
        <f>M12+1</f>
        <v>4</v>
      </c>
      <c r="N13" s="6"/>
      <c r="O13" s="6">
        <v>3.6</v>
      </c>
      <c r="P13" s="6">
        <f>P12+1.5</f>
        <v>5.5</v>
      </c>
      <c r="Q13" s="6"/>
      <c r="R13" s="6">
        <v>4.3</v>
      </c>
      <c r="S13" s="6">
        <f>S12+1.5</f>
        <v>6</v>
      </c>
    </row>
    <row r="14" spans="1:19" x14ac:dyDescent="0.3">
      <c r="A14">
        <v>4</v>
      </c>
      <c r="C14" s="6">
        <v>0.8</v>
      </c>
      <c r="D14" s="6">
        <f t="shared" ref="D14:D30" si="0">D13+0.5</f>
        <v>2</v>
      </c>
      <c r="E14" s="6"/>
      <c r="F14" s="6">
        <v>1.7</v>
      </c>
      <c r="G14" s="6">
        <f t="shared" ref="G14:G29" si="1">G13+0.5</f>
        <v>2.5</v>
      </c>
      <c r="H14" s="6"/>
      <c r="I14" s="6">
        <v>2.6</v>
      </c>
      <c r="J14" s="6">
        <f t="shared" ref="J14:J21" si="2">J13+1</f>
        <v>4.5</v>
      </c>
      <c r="K14" s="6"/>
      <c r="L14" s="6">
        <v>3.5</v>
      </c>
      <c r="M14" s="6">
        <f t="shared" ref="M14:M21" si="3">M13+1</f>
        <v>5</v>
      </c>
      <c r="N14" s="6"/>
      <c r="O14" s="6">
        <v>4.3</v>
      </c>
      <c r="P14" s="6">
        <f t="shared" ref="P14:P17" si="4">P13+1.5</f>
        <v>7</v>
      </c>
      <c r="Q14" s="6"/>
      <c r="R14" s="6">
        <v>5.2</v>
      </c>
      <c r="S14" s="6">
        <f t="shared" ref="S14:S16" si="5">S13+1.5</f>
        <v>7.5</v>
      </c>
    </row>
    <row r="15" spans="1:19" x14ac:dyDescent="0.3">
      <c r="A15">
        <v>5</v>
      </c>
      <c r="C15" s="6">
        <v>1</v>
      </c>
      <c r="D15" s="6">
        <f t="shared" si="0"/>
        <v>2.5</v>
      </c>
      <c r="E15" s="6"/>
      <c r="F15" s="6">
        <v>2</v>
      </c>
      <c r="G15" s="6">
        <f t="shared" si="1"/>
        <v>3</v>
      </c>
      <c r="H15" s="6"/>
      <c r="I15" s="6">
        <v>3.1</v>
      </c>
      <c r="J15" s="6">
        <f t="shared" si="2"/>
        <v>5.5</v>
      </c>
      <c r="K15" s="6"/>
      <c r="L15" s="6">
        <v>4.2</v>
      </c>
      <c r="M15" s="6">
        <f t="shared" si="3"/>
        <v>6</v>
      </c>
      <c r="N15" s="6"/>
      <c r="O15" s="6">
        <v>5.2</v>
      </c>
      <c r="P15" s="6">
        <f t="shared" si="4"/>
        <v>8.5</v>
      </c>
      <c r="Q15" s="6"/>
      <c r="R15" s="6">
        <v>6.2</v>
      </c>
      <c r="S15" s="6">
        <f t="shared" si="5"/>
        <v>9</v>
      </c>
    </row>
    <row r="16" spans="1:19" x14ac:dyDescent="0.3">
      <c r="A16">
        <v>6</v>
      </c>
      <c r="C16" s="6">
        <v>1.2</v>
      </c>
      <c r="D16" s="6">
        <f t="shared" si="0"/>
        <v>3</v>
      </c>
      <c r="E16" s="6"/>
      <c r="F16" s="6">
        <v>2.4</v>
      </c>
      <c r="G16" s="6">
        <f t="shared" si="1"/>
        <v>3.5</v>
      </c>
      <c r="H16" s="6"/>
      <c r="I16" s="6">
        <v>3.7</v>
      </c>
      <c r="J16" s="6">
        <f t="shared" si="2"/>
        <v>6.5</v>
      </c>
      <c r="K16" s="6"/>
      <c r="L16" s="6">
        <v>5</v>
      </c>
      <c r="M16" s="6">
        <f t="shared" si="3"/>
        <v>7</v>
      </c>
      <c r="N16" s="6"/>
      <c r="O16" s="6">
        <v>6.2</v>
      </c>
      <c r="P16" s="6">
        <f t="shared" si="4"/>
        <v>10</v>
      </c>
      <c r="Q16" s="6"/>
      <c r="R16" s="6">
        <v>7.4</v>
      </c>
      <c r="S16" s="6">
        <f t="shared" si="5"/>
        <v>10.5</v>
      </c>
    </row>
    <row r="17" spans="1:19" x14ac:dyDescent="0.3">
      <c r="A17">
        <v>7</v>
      </c>
      <c r="C17" s="6">
        <v>1.4</v>
      </c>
      <c r="D17" s="6">
        <f t="shared" si="0"/>
        <v>3.5</v>
      </c>
      <c r="E17" s="6"/>
      <c r="F17" s="6">
        <v>2.9</v>
      </c>
      <c r="G17" s="6">
        <f t="shared" si="1"/>
        <v>4</v>
      </c>
      <c r="H17" s="6"/>
      <c r="I17" s="6">
        <v>4.4000000000000004</v>
      </c>
      <c r="J17" s="6">
        <f t="shared" si="2"/>
        <v>7.5</v>
      </c>
      <c r="K17" s="6"/>
      <c r="L17" s="6">
        <v>6</v>
      </c>
      <c r="M17" s="6">
        <f t="shared" si="3"/>
        <v>8</v>
      </c>
      <c r="N17" s="6"/>
      <c r="O17" s="6">
        <v>7.4</v>
      </c>
      <c r="P17" s="6">
        <f t="shared" si="4"/>
        <v>11.5</v>
      </c>
      <c r="Q17" s="6"/>
      <c r="R17" s="6">
        <v>8.9</v>
      </c>
      <c r="S17" s="6">
        <v>12</v>
      </c>
    </row>
    <row r="18" spans="1:19" x14ac:dyDescent="0.3">
      <c r="A18">
        <v>8</v>
      </c>
      <c r="C18" s="6">
        <v>1.7</v>
      </c>
      <c r="D18" s="6">
        <f t="shared" si="0"/>
        <v>4</v>
      </c>
      <c r="E18" s="6"/>
      <c r="F18" s="6">
        <v>3.5</v>
      </c>
      <c r="G18" s="6">
        <f t="shared" si="1"/>
        <v>4.5</v>
      </c>
      <c r="H18" s="6"/>
      <c r="I18" s="6">
        <v>5.3</v>
      </c>
      <c r="J18" s="6">
        <f t="shared" si="2"/>
        <v>8.5</v>
      </c>
      <c r="K18" s="6"/>
      <c r="L18" s="6">
        <v>7.2</v>
      </c>
      <c r="M18" s="6">
        <f t="shared" si="3"/>
        <v>9</v>
      </c>
      <c r="N18" s="6"/>
      <c r="O18" s="6">
        <v>8.9</v>
      </c>
      <c r="P18" s="6">
        <v>12</v>
      </c>
      <c r="Q18" s="6"/>
      <c r="R18" s="6">
        <v>10.4</v>
      </c>
      <c r="S18" s="6">
        <v>12</v>
      </c>
    </row>
    <row r="19" spans="1:19" x14ac:dyDescent="0.3">
      <c r="A19">
        <v>9</v>
      </c>
      <c r="C19" s="6">
        <v>2</v>
      </c>
      <c r="D19" s="6">
        <f t="shared" si="0"/>
        <v>4.5</v>
      </c>
      <c r="E19" s="6"/>
      <c r="F19" s="6">
        <v>4.2</v>
      </c>
      <c r="G19" s="6">
        <f t="shared" si="1"/>
        <v>5</v>
      </c>
      <c r="H19" s="6"/>
      <c r="I19" s="6">
        <v>6.4</v>
      </c>
      <c r="J19" s="6">
        <f t="shared" si="2"/>
        <v>9.5</v>
      </c>
      <c r="K19" s="6"/>
      <c r="L19" s="6">
        <v>8.6</v>
      </c>
      <c r="M19" s="6">
        <f t="shared" si="3"/>
        <v>10</v>
      </c>
      <c r="N19" s="6"/>
      <c r="O19" s="6">
        <v>10.4</v>
      </c>
      <c r="P19" s="6">
        <v>12</v>
      </c>
      <c r="Q19" s="6"/>
      <c r="R19" s="6">
        <v>12</v>
      </c>
      <c r="S19" s="6">
        <v>12</v>
      </c>
    </row>
    <row r="20" spans="1:19" x14ac:dyDescent="0.3">
      <c r="A20">
        <v>10</v>
      </c>
      <c r="C20" s="6">
        <v>2.4</v>
      </c>
      <c r="D20" s="6">
        <f t="shared" si="0"/>
        <v>5</v>
      </c>
      <c r="E20" s="6"/>
      <c r="F20" s="6">
        <v>5</v>
      </c>
      <c r="G20" s="6">
        <f t="shared" si="1"/>
        <v>5.5</v>
      </c>
      <c r="H20" s="6"/>
      <c r="I20" s="6">
        <v>7.7</v>
      </c>
      <c r="J20" s="6">
        <f t="shared" si="2"/>
        <v>10.5</v>
      </c>
      <c r="K20" s="6"/>
      <c r="L20" s="6">
        <v>10.1</v>
      </c>
      <c r="M20" s="6">
        <f t="shared" si="3"/>
        <v>11</v>
      </c>
      <c r="N20" s="6"/>
      <c r="O20" s="6">
        <v>12</v>
      </c>
      <c r="P20" s="6">
        <v>12</v>
      </c>
      <c r="Q20" s="6"/>
      <c r="R20" s="6">
        <v>12</v>
      </c>
      <c r="S20" s="6">
        <v>12</v>
      </c>
    </row>
    <row r="21" spans="1:19" x14ac:dyDescent="0.3">
      <c r="A21">
        <v>11</v>
      </c>
      <c r="C21" s="6">
        <v>2.9</v>
      </c>
      <c r="D21" s="6">
        <f t="shared" si="0"/>
        <v>5.5</v>
      </c>
      <c r="E21" s="6"/>
      <c r="F21" s="6">
        <v>6</v>
      </c>
      <c r="G21" s="6">
        <f t="shared" si="1"/>
        <v>6</v>
      </c>
      <c r="H21" s="6"/>
      <c r="I21" s="6">
        <v>9.1999999999999993</v>
      </c>
      <c r="J21" s="6">
        <f t="shared" si="2"/>
        <v>11.5</v>
      </c>
      <c r="K21" s="6"/>
      <c r="L21" s="6">
        <v>11.6</v>
      </c>
      <c r="M21" s="6">
        <f t="shared" si="3"/>
        <v>12</v>
      </c>
      <c r="N21" s="6"/>
      <c r="O21" s="6">
        <v>12</v>
      </c>
      <c r="P21" s="6">
        <v>12</v>
      </c>
      <c r="Q21" s="6"/>
      <c r="R21" s="6">
        <v>12</v>
      </c>
      <c r="S21" s="6">
        <v>12</v>
      </c>
    </row>
    <row r="22" spans="1:19" x14ac:dyDescent="0.3">
      <c r="A22">
        <v>12</v>
      </c>
      <c r="C22" s="6">
        <v>3.5</v>
      </c>
      <c r="D22" s="6">
        <f t="shared" si="0"/>
        <v>6</v>
      </c>
      <c r="E22" s="6"/>
      <c r="F22" s="6">
        <v>7</v>
      </c>
      <c r="G22" s="6">
        <f t="shared" si="1"/>
        <v>6.5</v>
      </c>
      <c r="H22" s="6"/>
      <c r="I22" s="6">
        <v>10.7</v>
      </c>
      <c r="J22" s="6">
        <v>12</v>
      </c>
      <c r="K22" s="6"/>
      <c r="L22" s="6">
        <v>12</v>
      </c>
      <c r="M22" s="6">
        <v>12</v>
      </c>
      <c r="N22" s="6"/>
      <c r="O22" s="6">
        <v>12</v>
      </c>
      <c r="P22" s="6">
        <v>12</v>
      </c>
      <c r="Q22" s="6"/>
      <c r="R22" s="6">
        <v>12</v>
      </c>
      <c r="S22" s="6">
        <v>12</v>
      </c>
    </row>
    <row r="23" spans="1:19" x14ac:dyDescent="0.3">
      <c r="A23">
        <v>13</v>
      </c>
      <c r="C23" s="6">
        <v>4.2</v>
      </c>
      <c r="D23" s="6">
        <f t="shared" si="0"/>
        <v>6.5</v>
      </c>
      <c r="E23" s="6"/>
      <c r="F23" s="6">
        <v>8</v>
      </c>
      <c r="G23" s="6">
        <f t="shared" si="1"/>
        <v>7</v>
      </c>
      <c r="H23" s="6"/>
      <c r="I23" s="6">
        <v>12</v>
      </c>
      <c r="J23" s="6">
        <v>12</v>
      </c>
      <c r="K23" s="6"/>
      <c r="L23" s="6">
        <v>12</v>
      </c>
      <c r="M23" s="6">
        <v>12</v>
      </c>
      <c r="N23" s="6"/>
      <c r="O23" s="6">
        <v>12</v>
      </c>
      <c r="P23" s="6">
        <v>12</v>
      </c>
      <c r="Q23" s="6"/>
      <c r="R23" s="6">
        <v>12</v>
      </c>
      <c r="S23" s="6">
        <v>12</v>
      </c>
    </row>
    <row r="24" spans="1:19" x14ac:dyDescent="0.3">
      <c r="A24">
        <v>14</v>
      </c>
      <c r="C24" s="6">
        <v>5</v>
      </c>
      <c r="D24" s="6">
        <f t="shared" si="0"/>
        <v>7</v>
      </c>
      <c r="E24" s="6"/>
      <c r="F24" s="6">
        <v>9</v>
      </c>
      <c r="G24" s="6">
        <f t="shared" si="1"/>
        <v>7.5</v>
      </c>
      <c r="H24" s="6"/>
      <c r="I24" s="6">
        <v>12</v>
      </c>
      <c r="J24" s="6">
        <v>12</v>
      </c>
      <c r="K24" s="6"/>
      <c r="L24" s="6">
        <v>12</v>
      </c>
      <c r="M24" s="6">
        <v>12</v>
      </c>
      <c r="N24" s="6"/>
      <c r="O24" s="6">
        <v>12</v>
      </c>
      <c r="P24" s="6">
        <v>12</v>
      </c>
      <c r="Q24" s="6"/>
      <c r="R24" s="6">
        <v>12</v>
      </c>
      <c r="S24" s="6">
        <v>12</v>
      </c>
    </row>
    <row r="25" spans="1:19" x14ac:dyDescent="0.3">
      <c r="A25">
        <v>15</v>
      </c>
      <c r="C25" s="6">
        <v>6</v>
      </c>
      <c r="D25" s="6">
        <f t="shared" si="0"/>
        <v>7.5</v>
      </c>
      <c r="E25" s="6"/>
      <c r="F25" s="6">
        <v>10</v>
      </c>
      <c r="G25" s="6">
        <f t="shared" si="1"/>
        <v>8</v>
      </c>
      <c r="H25" s="6"/>
      <c r="I25" s="6">
        <v>12</v>
      </c>
      <c r="J25" s="6">
        <v>12</v>
      </c>
      <c r="K25" s="6"/>
      <c r="L25" s="6">
        <v>12</v>
      </c>
      <c r="M25" s="6">
        <v>12</v>
      </c>
      <c r="N25" s="6"/>
      <c r="O25" s="6">
        <v>12</v>
      </c>
      <c r="P25" s="6">
        <v>12</v>
      </c>
      <c r="Q25" s="6"/>
      <c r="R25" s="6">
        <v>12</v>
      </c>
      <c r="S25" s="6">
        <v>12</v>
      </c>
    </row>
    <row r="26" spans="1:19" x14ac:dyDescent="0.3">
      <c r="A26">
        <v>16</v>
      </c>
      <c r="C26" s="6">
        <v>7</v>
      </c>
      <c r="D26" s="6">
        <f t="shared" si="0"/>
        <v>8</v>
      </c>
      <c r="E26" s="6"/>
      <c r="F26" s="6">
        <v>10</v>
      </c>
      <c r="G26" s="6">
        <f t="shared" si="1"/>
        <v>8.5</v>
      </c>
      <c r="H26" s="6"/>
      <c r="I26" s="6">
        <v>12</v>
      </c>
      <c r="J26" s="6">
        <v>12</v>
      </c>
      <c r="K26" s="6"/>
      <c r="L26" s="6">
        <v>12</v>
      </c>
      <c r="M26" s="6">
        <v>12</v>
      </c>
      <c r="N26" s="6"/>
      <c r="O26" s="6">
        <v>12</v>
      </c>
      <c r="P26" s="6">
        <v>12</v>
      </c>
      <c r="Q26" s="6"/>
      <c r="R26" s="6">
        <v>12</v>
      </c>
      <c r="S26" s="6">
        <v>12</v>
      </c>
    </row>
    <row r="27" spans="1:19" x14ac:dyDescent="0.3">
      <c r="A27">
        <v>17</v>
      </c>
      <c r="C27" s="6">
        <v>8</v>
      </c>
      <c r="D27" s="6">
        <f t="shared" si="0"/>
        <v>8.5</v>
      </c>
      <c r="E27" s="6"/>
      <c r="F27" s="6">
        <v>10</v>
      </c>
      <c r="G27" s="6">
        <f t="shared" si="1"/>
        <v>9</v>
      </c>
      <c r="H27" s="6"/>
      <c r="I27" s="6">
        <v>12</v>
      </c>
      <c r="J27" s="6">
        <v>12</v>
      </c>
      <c r="K27" s="6"/>
      <c r="L27" s="6">
        <v>12</v>
      </c>
      <c r="M27" s="6">
        <v>12</v>
      </c>
      <c r="N27" s="6"/>
      <c r="O27" s="6">
        <v>12</v>
      </c>
      <c r="P27" s="6">
        <v>12</v>
      </c>
      <c r="Q27" s="6"/>
      <c r="R27" s="6">
        <v>12</v>
      </c>
      <c r="S27" s="6">
        <v>12</v>
      </c>
    </row>
    <row r="28" spans="1:19" x14ac:dyDescent="0.3">
      <c r="A28">
        <v>18</v>
      </c>
      <c r="C28" s="6">
        <v>9</v>
      </c>
      <c r="D28" s="6">
        <f t="shared" si="0"/>
        <v>9</v>
      </c>
      <c r="E28" s="6"/>
      <c r="F28" s="6">
        <v>10</v>
      </c>
      <c r="G28" s="6">
        <f t="shared" si="1"/>
        <v>9.5</v>
      </c>
      <c r="H28" s="6"/>
      <c r="I28" s="6">
        <v>12</v>
      </c>
      <c r="J28" s="6">
        <v>12</v>
      </c>
      <c r="K28" s="6"/>
      <c r="L28" s="6">
        <v>12</v>
      </c>
      <c r="M28" s="6">
        <v>12</v>
      </c>
      <c r="N28" s="6"/>
      <c r="O28" s="6">
        <v>12</v>
      </c>
      <c r="P28" s="6">
        <v>12</v>
      </c>
      <c r="Q28" s="6"/>
      <c r="R28" s="6">
        <v>12</v>
      </c>
      <c r="S28" s="6">
        <v>12</v>
      </c>
    </row>
    <row r="29" spans="1:19" x14ac:dyDescent="0.3">
      <c r="A29">
        <v>19</v>
      </c>
      <c r="C29" s="6">
        <v>10</v>
      </c>
      <c r="D29" s="6">
        <f t="shared" si="0"/>
        <v>9.5</v>
      </c>
      <c r="E29" s="6"/>
      <c r="F29" s="6">
        <v>10</v>
      </c>
      <c r="G29" s="6">
        <f t="shared" si="1"/>
        <v>10</v>
      </c>
      <c r="H29" s="6"/>
      <c r="I29" s="6">
        <v>12</v>
      </c>
      <c r="J29" s="6">
        <v>12</v>
      </c>
      <c r="K29" s="6"/>
      <c r="L29" s="6">
        <v>12</v>
      </c>
      <c r="M29" s="6">
        <v>12</v>
      </c>
      <c r="N29" s="6"/>
      <c r="O29" s="6">
        <v>12</v>
      </c>
      <c r="P29" s="6">
        <v>12</v>
      </c>
      <c r="Q29" s="6"/>
      <c r="R29" s="6">
        <v>12</v>
      </c>
      <c r="S29" s="6">
        <v>12</v>
      </c>
    </row>
    <row r="30" spans="1:19" x14ac:dyDescent="0.3">
      <c r="A30">
        <v>20</v>
      </c>
      <c r="C30" s="6">
        <v>10</v>
      </c>
      <c r="D30" s="6">
        <f t="shared" si="0"/>
        <v>10</v>
      </c>
      <c r="E30" s="6"/>
      <c r="F30" s="6">
        <v>10</v>
      </c>
      <c r="G30" s="6">
        <v>10</v>
      </c>
      <c r="H30" s="6"/>
      <c r="I30" s="6">
        <v>12</v>
      </c>
      <c r="J30" s="6">
        <v>12</v>
      </c>
      <c r="K30" s="6"/>
      <c r="L30" s="6">
        <v>12</v>
      </c>
      <c r="M30" s="6">
        <v>12</v>
      </c>
      <c r="N30" s="6"/>
      <c r="O30" s="6">
        <v>12</v>
      </c>
      <c r="P30" s="6">
        <v>12</v>
      </c>
      <c r="Q30" s="6"/>
      <c r="R30" s="6">
        <v>12</v>
      </c>
      <c r="S30" s="6">
        <v>12</v>
      </c>
    </row>
    <row r="31" spans="1:19" x14ac:dyDescent="0.3">
      <c r="A31">
        <v>21</v>
      </c>
      <c r="C31" s="6"/>
      <c r="D31" s="6">
        <v>10.5</v>
      </c>
      <c r="E31" s="6"/>
      <c r="F31" s="6"/>
      <c r="G31" s="6">
        <v>10.5</v>
      </c>
      <c r="H31" s="6"/>
      <c r="I31" s="6"/>
      <c r="J31" s="6">
        <v>12.5</v>
      </c>
      <c r="K31" s="6"/>
      <c r="L31" s="6"/>
      <c r="M31" s="6">
        <v>12.5</v>
      </c>
      <c r="N31" s="6"/>
      <c r="O31" s="6"/>
      <c r="P31" s="6">
        <v>13</v>
      </c>
      <c r="Q31" s="6"/>
      <c r="R31" s="6"/>
      <c r="S31" s="6">
        <v>13</v>
      </c>
    </row>
    <row r="32" spans="1:19" x14ac:dyDescent="0.3">
      <c r="A32">
        <v>22</v>
      </c>
      <c r="C32" s="6"/>
      <c r="D32" s="6">
        <v>11</v>
      </c>
      <c r="E32" s="6"/>
      <c r="F32" s="6"/>
      <c r="G32" s="6">
        <v>11</v>
      </c>
      <c r="H32" s="6"/>
      <c r="I32" s="6"/>
      <c r="J32" s="6">
        <v>13</v>
      </c>
      <c r="K32" s="6"/>
      <c r="L32" s="6"/>
      <c r="M32" s="6">
        <v>13</v>
      </c>
      <c r="N32" s="6"/>
      <c r="O32" s="6"/>
      <c r="P32" s="6">
        <v>14</v>
      </c>
      <c r="Q32" s="6"/>
      <c r="R32" s="6"/>
      <c r="S32" s="6">
        <v>14</v>
      </c>
    </row>
    <row r="33" spans="1:19" x14ac:dyDescent="0.3">
      <c r="A33">
        <v>23</v>
      </c>
      <c r="C33" s="6"/>
      <c r="D33" s="6">
        <v>11.5</v>
      </c>
      <c r="E33" s="6"/>
      <c r="F33" s="6"/>
      <c r="G33" s="6">
        <v>11.5</v>
      </c>
      <c r="H33" s="6"/>
      <c r="I33" s="6"/>
      <c r="J33" s="6">
        <v>13.5</v>
      </c>
      <c r="K33" s="6"/>
      <c r="L33" s="6"/>
      <c r="M33" s="6">
        <v>13.5</v>
      </c>
      <c r="N33" s="6"/>
      <c r="O33" s="6"/>
      <c r="P33" s="6">
        <v>15</v>
      </c>
      <c r="Q33" s="6"/>
      <c r="R33" s="6"/>
      <c r="S33" s="6">
        <v>15</v>
      </c>
    </row>
    <row r="34" spans="1:19" x14ac:dyDescent="0.3">
      <c r="A34">
        <v>24</v>
      </c>
      <c r="C34" s="6"/>
      <c r="D34" s="6">
        <v>12</v>
      </c>
      <c r="E34" s="6"/>
      <c r="F34" s="6"/>
      <c r="G34" s="6">
        <v>12</v>
      </c>
      <c r="H34" s="6"/>
      <c r="I34" s="6"/>
      <c r="J34" s="6">
        <v>14</v>
      </c>
      <c r="K34" s="6"/>
      <c r="L34" s="6"/>
      <c r="M34" s="6">
        <v>14</v>
      </c>
      <c r="N34" s="6"/>
      <c r="O34" s="6"/>
      <c r="P34" s="6">
        <v>16</v>
      </c>
      <c r="Q34" s="6"/>
      <c r="R34" s="6"/>
      <c r="S34" s="6">
        <v>16</v>
      </c>
    </row>
    <row r="35" spans="1:19" x14ac:dyDescent="0.3">
      <c r="A35">
        <v>25</v>
      </c>
      <c r="C35" s="6"/>
      <c r="D35" s="6">
        <v>12.5</v>
      </c>
      <c r="E35" s="6"/>
      <c r="F35" s="6"/>
      <c r="G35" s="6">
        <v>12.5</v>
      </c>
      <c r="H35" s="6"/>
      <c r="I35" s="6"/>
      <c r="J35" s="6">
        <v>14.5</v>
      </c>
      <c r="K35" s="6"/>
      <c r="L35" s="6"/>
      <c r="M35" s="6">
        <v>14.5</v>
      </c>
      <c r="N35" s="6"/>
      <c r="O35" s="6"/>
      <c r="P35" s="6">
        <v>17</v>
      </c>
      <c r="Q35" s="6"/>
      <c r="R35" s="6"/>
      <c r="S35" s="6">
        <v>17</v>
      </c>
    </row>
    <row r="36" spans="1:19" x14ac:dyDescent="0.3">
      <c r="C36" s="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8" spans="1:19" x14ac:dyDescent="0.3">
      <c r="C38" s="1" t="s">
        <v>9</v>
      </c>
      <c r="E38" t="s">
        <v>29</v>
      </c>
    </row>
    <row r="39" spans="1:19" x14ac:dyDescent="0.3">
      <c r="C39" s="1" t="s">
        <v>28</v>
      </c>
      <c r="E39" t="s">
        <v>27</v>
      </c>
    </row>
    <row r="40" spans="1:19" x14ac:dyDescent="0.3">
      <c r="C40" s="1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19B8-8869-4A09-89BD-B813072A808B}">
  <dimension ref="A1:Y35"/>
  <sheetViews>
    <sheetView workbookViewId="0">
      <selection activeCell="AA17" sqref="AA17"/>
    </sheetView>
  </sheetViews>
  <sheetFormatPr defaultRowHeight="14.4" x14ac:dyDescent="0.3"/>
  <cols>
    <col min="1" max="1" width="10.109375" customWidth="1"/>
    <col min="2" max="2" width="2.5546875" customWidth="1"/>
    <col min="3" max="5" width="5.6640625" customWidth="1"/>
    <col min="6" max="6" width="2.44140625" customWidth="1"/>
    <col min="7" max="9" width="5.6640625" customWidth="1"/>
    <col min="10" max="10" width="2.6640625" customWidth="1"/>
    <col min="11" max="13" width="5.6640625" customWidth="1"/>
    <col min="14" max="14" width="2.5546875" customWidth="1"/>
    <col min="15" max="17" width="5.6640625" customWidth="1"/>
    <col min="18" max="18" width="2.88671875" customWidth="1"/>
    <col min="19" max="21" width="5.6640625" customWidth="1"/>
    <col min="22" max="22" width="3.44140625" customWidth="1"/>
    <col min="23" max="25" width="5.6640625" customWidth="1"/>
  </cols>
  <sheetData>
    <row r="1" spans="1:25" x14ac:dyDescent="0.3">
      <c r="C1" s="1" t="s">
        <v>54</v>
      </c>
      <c r="D1" s="1"/>
      <c r="E1" s="1"/>
      <c r="F1" s="1"/>
      <c r="H1" s="1"/>
      <c r="I1" s="1"/>
    </row>
    <row r="3" spans="1:25" x14ac:dyDescent="0.3">
      <c r="C3" s="1" t="s">
        <v>0</v>
      </c>
      <c r="D3" s="1"/>
      <c r="E3" s="1"/>
      <c r="F3" s="1"/>
      <c r="G3" s="1" t="s">
        <v>1</v>
      </c>
      <c r="H3" s="1"/>
      <c r="I3" s="1"/>
      <c r="J3" s="1"/>
      <c r="K3" s="1" t="s">
        <v>2</v>
      </c>
      <c r="L3" s="1"/>
      <c r="M3" s="1"/>
      <c r="N3" s="1"/>
      <c r="O3" s="1" t="s">
        <v>37</v>
      </c>
      <c r="P3" s="1"/>
      <c r="Q3" s="1"/>
      <c r="R3" s="1"/>
      <c r="S3" s="1" t="s">
        <v>3</v>
      </c>
      <c r="T3" s="1"/>
      <c r="U3" s="1"/>
      <c r="V3" s="1"/>
      <c r="W3" s="1" t="s">
        <v>4</v>
      </c>
      <c r="X3" s="1"/>
      <c r="Y3" s="1"/>
    </row>
    <row r="4" spans="1:25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t="s">
        <v>5</v>
      </c>
      <c r="C5" s="2" t="s">
        <v>9</v>
      </c>
      <c r="D5" s="2" t="s">
        <v>55</v>
      </c>
      <c r="E5" s="2" t="s">
        <v>56</v>
      </c>
      <c r="G5" s="2" t="s">
        <v>9</v>
      </c>
      <c r="H5" s="2" t="s">
        <v>55</v>
      </c>
      <c r="I5" s="2" t="s">
        <v>56</v>
      </c>
      <c r="J5" s="1"/>
      <c r="K5" s="2" t="s">
        <v>9</v>
      </c>
      <c r="L5" s="2" t="s">
        <v>55</v>
      </c>
      <c r="M5" s="2" t="s">
        <v>56</v>
      </c>
      <c r="O5" s="2" t="s">
        <v>9</v>
      </c>
      <c r="P5" s="2" t="s">
        <v>55</v>
      </c>
      <c r="Q5" s="2" t="s">
        <v>56</v>
      </c>
      <c r="S5" s="2" t="s">
        <v>9</v>
      </c>
      <c r="T5" s="2" t="s">
        <v>55</v>
      </c>
      <c r="U5" s="2" t="s">
        <v>56</v>
      </c>
      <c r="W5" s="2" t="s">
        <v>9</v>
      </c>
      <c r="X5" s="2" t="s">
        <v>55</v>
      </c>
      <c r="Y5" s="2" t="s">
        <v>56</v>
      </c>
    </row>
    <row r="6" spans="1:25" x14ac:dyDescent="0.3">
      <c r="A6">
        <v>1</v>
      </c>
      <c r="C6">
        <v>0.5</v>
      </c>
      <c r="D6" s="6">
        <v>0.3</v>
      </c>
      <c r="E6" s="6">
        <v>0.3</v>
      </c>
      <c r="F6" s="3"/>
      <c r="G6" s="6">
        <v>1</v>
      </c>
      <c r="H6" s="6">
        <v>0.5</v>
      </c>
      <c r="I6" s="6">
        <v>0.5</v>
      </c>
      <c r="J6" s="3"/>
      <c r="K6" s="6">
        <v>1.5</v>
      </c>
      <c r="L6" s="6">
        <v>0.8</v>
      </c>
      <c r="M6" s="6">
        <v>0.8</v>
      </c>
      <c r="O6" s="6">
        <v>2</v>
      </c>
      <c r="P6" s="6">
        <v>1</v>
      </c>
      <c r="Q6" s="6">
        <v>1</v>
      </c>
      <c r="S6" s="6">
        <v>2.5</v>
      </c>
      <c r="T6" s="6">
        <v>1</v>
      </c>
      <c r="U6" s="6">
        <v>1</v>
      </c>
      <c r="W6" s="6">
        <v>3</v>
      </c>
      <c r="X6" s="6">
        <v>1</v>
      </c>
      <c r="Y6" s="6">
        <v>1</v>
      </c>
    </row>
    <row r="7" spans="1:25" x14ac:dyDescent="0.3">
      <c r="D7" s="6"/>
      <c r="E7" s="6"/>
      <c r="H7" s="6"/>
      <c r="I7" s="6"/>
      <c r="L7" s="6"/>
      <c r="M7" s="6"/>
      <c r="P7" s="6"/>
      <c r="Q7" s="6"/>
      <c r="T7" s="6"/>
      <c r="U7" s="6"/>
      <c r="X7" s="6"/>
      <c r="Y7" s="6"/>
    </row>
    <row r="8" spans="1:25" x14ac:dyDescent="0.3">
      <c r="A8" t="s">
        <v>6</v>
      </c>
      <c r="C8" s="4">
        <v>0.2</v>
      </c>
      <c r="D8" s="4">
        <v>0.3</v>
      </c>
      <c r="E8" s="4">
        <v>0.2</v>
      </c>
      <c r="G8" s="4">
        <v>0.2</v>
      </c>
      <c r="H8" s="4">
        <v>0.3</v>
      </c>
      <c r="I8" s="4">
        <v>0.2</v>
      </c>
      <c r="K8" s="4">
        <v>0.2</v>
      </c>
      <c r="L8" s="4">
        <v>0.3</v>
      </c>
      <c r="M8" s="4">
        <v>0.2</v>
      </c>
      <c r="O8" s="4">
        <v>0.2</v>
      </c>
      <c r="P8" s="4">
        <v>0.3</v>
      </c>
      <c r="Q8" s="4">
        <v>0.2</v>
      </c>
      <c r="S8" s="4">
        <v>0.2</v>
      </c>
      <c r="T8" s="4">
        <v>0.3</v>
      </c>
      <c r="U8" s="4">
        <v>0.2</v>
      </c>
      <c r="W8" s="4">
        <v>0.2</v>
      </c>
      <c r="X8" s="4">
        <v>0.3</v>
      </c>
      <c r="Y8" s="4">
        <v>0.2</v>
      </c>
    </row>
    <row r="9" spans="1:25" x14ac:dyDescent="0.3">
      <c r="A9" t="s">
        <v>33</v>
      </c>
      <c r="C9" s="6">
        <v>1</v>
      </c>
      <c r="D9" s="6"/>
      <c r="E9" s="6"/>
      <c r="G9" s="6">
        <v>1</v>
      </c>
      <c r="H9" s="6"/>
      <c r="I9" s="6"/>
      <c r="K9" s="6">
        <v>1.5</v>
      </c>
      <c r="L9" s="6"/>
      <c r="M9" s="6"/>
      <c r="O9" s="6">
        <v>1.5</v>
      </c>
      <c r="P9" s="6"/>
      <c r="Q9" s="6"/>
      <c r="S9" s="6">
        <v>1.5</v>
      </c>
      <c r="T9" s="6"/>
      <c r="U9" s="6"/>
      <c r="W9" s="6">
        <v>1.5</v>
      </c>
      <c r="X9" s="6"/>
      <c r="Y9" s="6"/>
    </row>
    <row r="10" spans="1:25" x14ac:dyDescent="0.3">
      <c r="A10" t="s">
        <v>34</v>
      </c>
      <c r="C10" s="6">
        <v>10</v>
      </c>
      <c r="D10" s="6"/>
      <c r="E10" s="6"/>
      <c r="G10" s="6">
        <v>10</v>
      </c>
      <c r="H10" s="6"/>
      <c r="I10" s="6"/>
      <c r="K10" s="6">
        <v>12</v>
      </c>
      <c r="L10" s="6"/>
      <c r="M10" s="6"/>
      <c r="O10" s="6">
        <v>12</v>
      </c>
      <c r="P10" s="6"/>
      <c r="Q10" s="6"/>
      <c r="S10" s="6">
        <v>12</v>
      </c>
      <c r="T10" s="6"/>
      <c r="U10" s="6"/>
      <c r="W10" s="6">
        <v>12</v>
      </c>
      <c r="X10" s="6"/>
      <c r="Y10" s="6"/>
    </row>
    <row r="12" spans="1:25" x14ac:dyDescent="0.3">
      <c r="A12">
        <v>2</v>
      </c>
      <c r="C12" s="6">
        <v>0.6</v>
      </c>
      <c r="D12" s="6">
        <f>D6*1.3</f>
        <v>0.39</v>
      </c>
      <c r="E12" s="6">
        <f>E6*1.2</f>
        <v>0.36</v>
      </c>
      <c r="F12" s="6"/>
      <c r="G12" s="6">
        <v>1.2</v>
      </c>
      <c r="H12" s="6">
        <f>H6*1.3</f>
        <v>0.65</v>
      </c>
      <c r="I12" s="6">
        <f>I6*1.2</f>
        <v>0.6</v>
      </c>
      <c r="J12" s="6"/>
      <c r="K12" s="6">
        <v>1.8</v>
      </c>
      <c r="L12" s="6">
        <f>L6*1.3</f>
        <v>1.04</v>
      </c>
      <c r="M12" s="6">
        <f>M6*1.2</f>
        <v>0.96</v>
      </c>
      <c r="N12" s="6"/>
      <c r="O12" s="6">
        <v>2.4</v>
      </c>
      <c r="P12" s="6">
        <f>P6*1.3</f>
        <v>1.3</v>
      </c>
      <c r="Q12" s="6">
        <f>Q6*1.2</f>
        <v>1.2</v>
      </c>
      <c r="R12" s="6"/>
      <c r="S12" s="6">
        <v>3</v>
      </c>
      <c r="T12" s="6">
        <f>T6*1.3</f>
        <v>1.3</v>
      </c>
      <c r="U12" s="6">
        <f>U6*1.2</f>
        <v>1.2</v>
      </c>
      <c r="V12" s="6"/>
      <c r="W12" s="6">
        <v>3.6</v>
      </c>
      <c r="X12" s="6">
        <f>X6*1.3</f>
        <v>1.3</v>
      </c>
      <c r="Y12" s="6">
        <f>Y6*1.2</f>
        <v>1.2</v>
      </c>
    </row>
    <row r="13" spans="1:25" x14ac:dyDescent="0.3">
      <c r="A13">
        <v>3</v>
      </c>
      <c r="C13" s="6">
        <v>0.7</v>
      </c>
      <c r="D13" s="6">
        <f>D12*1.3</f>
        <v>0.50700000000000001</v>
      </c>
      <c r="E13" s="6">
        <f>E12*1.2</f>
        <v>0.432</v>
      </c>
      <c r="F13" s="6"/>
      <c r="G13" s="6">
        <v>1.4</v>
      </c>
      <c r="H13" s="6">
        <f>H12*1.3</f>
        <v>0.84500000000000008</v>
      </c>
      <c r="I13" s="6">
        <f>I12*1.2</f>
        <v>0.72</v>
      </c>
      <c r="J13" s="6"/>
      <c r="K13" s="6">
        <v>2.2000000000000002</v>
      </c>
      <c r="L13" s="6">
        <f>L12*1.3</f>
        <v>1.3520000000000001</v>
      </c>
      <c r="M13" s="6">
        <f>M12*1.2</f>
        <v>1.1519999999999999</v>
      </c>
      <c r="N13" s="6"/>
      <c r="O13" s="6">
        <v>2.9</v>
      </c>
      <c r="P13" s="6">
        <f>P12*1.3</f>
        <v>1.6900000000000002</v>
      </c>
      <c r="Q13" s="6">
        <f>Q12*1.2</f>
        <v>1.44</v>
      </c>
      <c r="R13" s="6"/>
      <c r="S13" s="6">
        <v>3.6</v>
      </c>
      <c r="T13" s="6">
        <f>T12*1.3</f>
        <v>1.6900000000000002</v>
      </c>
      <c r="U13" s="6">
        <f>U12*1.2</f>
        <v>1.44</v>
      </c>
      <c r="V13" s="6"/>
      <c r="W13" s="6">
        <v>4.3</v>
      </c>
      <c r="X13" s="6">
        <f>X12*1.3</f>
        <v>1.6900000000000002</v>
      </c>
      <c r="Y13" s="6">
        <f>Y12*1.2</f>
        <v>1.44</v>
      </c>
    </row>
    <row r="14" spans="1:25" x14ac:dyDescent="0.3">
      <c r="A14">
        <v>4</v>
      </c>
      <c r="C14" s="6">
        <v>0.8</v>
      </c>
      <c r="D14" s="6">
        <f t="shared" ref="D14:D25" si="0">D13*1.3</f>
        <v>0.65910000000000002</v>
      </c>
      <c r="E14" s="6">
        <f t="shared" ref="E14:E30" si="1">E13*1.2</f>
        <v>0.51839999999999997</v>
      </c>
      <c r="F14" s="6"/>
      <c r="G14" s="6">
        <v>1.7</v>
      </c>
      <c r="H14" s="6">
        <f t="shared" ref="H14:H23" si="2">H13*1.3</f>
        <v>1.0985000000000003</v>
      </c>
      <c r="I14" s="6">
        <f t="shared" ref="I14:I28" si="3">I13*1.2</f>
        <v>0.86399999999999999</v>
      </c>
      <c r="J14" s="6"/>
      <c r="K14" s="6">
        <v>2.6</v>
      </c>
      <c r="L14" s="6">
        <f t="shared" ref="L14:L21" si="4">L13*1.3</f>
        <v>1.7576000000000003</v>
      </c>
      <c r="M14" s="6">
        <f t="shared" ref="M14:M25" si="5">M13*1.2</f>
        <v>1.3823999999999999</v>
      </c>
      <c r="N14" s="6"/>
      <c r="O14" s="6">
        <v>3.5</v>
      </c>
      <c r="P14" s="6">
        <f t="shared" ref="P14:P20" si="6">P13*1.3</f>
        <v>2.1970000000000005</v>
      </c>
      <c r="Q14" s="6">
        <f t="shared" ref="Q14:Q24" si="7">Q13*1.2</f>
        <v>1.728</v>
      </c>
      <c r="R14" s="6"/>
      <c r="S14" s="6">
        <v>4.3</v>
      </c>
      <c r="T14" s="6">
        <f t="shared" ref="T14:T20" si="8">T13*1.3</f>
        <v>2.1970000000000005</v>
      </c>
      <c r="U14" s="6">
        <f t="shared" ref="U14:U24" si="9">U13*1.2</f>
        <v>1.728</v>
      </c>
      <c r="V14" s="6"/>
      <c r="W14" s="6">
        <v>5.2</v>
      </c>
      <c r="X14" s="6">
        <f t="shared" ref="X14:X20" si="10">X13*1.3</f>
        <v>2.1970000000000005</v>
      </c>
      <c r="Y14" s="6">
        <f t="shared" ref="Y14:Y24" si="11">Y13*1.2</f>
        <v>1.728</v>
      </c>
    </row>
    <row r="15" spans="1:25" x14ac:dyDescent="0.3">
      <c r="A15">
        <v>5</v>
      </c>
      <c r="C15" s="6">
        <v>1</v>
      </c>
      <c r="D15" s="6">
        <f t="shared" si="0"/>
        <v>0.85683000000000009</v>
      </c>
      <c r="E15" s="6">
        <f t="shared" si="1"/>
        <v>0.62207999999999997</v>
      </c>
      <c r="F15" s="6"/>
      <c r="G15" s="6">
        <v>2</v>
      </c>
      <c r="H15" s="6">
        <f t="shared" si="2"/>
        <v>1.4280500000000005</v>
      </c>
      <c r="I15" s="6">
        <f t="shared" si="3"/>
        <v>1.0367999999999999</v>
      </c>
      <c r="J15" s="6"/>
      <c r="K15" s="6">
        <v>3.1</v>
      </c>
      <c r="L15" s="6">
        <f t="shared" si="4"/>
        <v>2.2848800000000002</v>
      </c>
      <c r="M15" s="6">
        <f t="shared" si="5"/>
        <v>1.6588799999999997</v>
      </c>
      <c r="N15" s="6"/>
      <c r="O15" s="6">
        <v>4.2</v>
      </c>
      <c r="P15" s="6">
        <f t="shared" si="6"/>
        <v>2.856100000000001</v>
      </c>
      <c r="Q15" s="6">
        <f t="shared" si="7"/>
        <v>2.0735999999999999</v>
      </c>
      <c r="R15" s="6"/>
      <c r="S15" s="6">
        <v>5.2</v>
      </c>
      <c r="T15" s="6">
        <f t="shared" si="8"/>
        <v>2.856100000000001</v>
      </c>
      <c r="U15" s="6">
        <f t="shared" si="9"/>
        <v>2.0735999999999999</v>
      </c>
      <c r="V15" s="6"/>
      <c r="W15" s="6">
        <v>6.2</v>
      </c>
      <c r="X15" s="6">
        <f t="shared" si="10"/>
        <v>2.856100000000001</v>
      </c>
      <c r="Y15" s="6">
        <f t="shared" si="11"/>
        <v>2.0735999999999999</v>
      </c>
    </row>
    <row r="16" spans="1:25" x14ac:dyDescent="0.3">
      <c r="A16">
        <v>6</v>
      </c>
      <c r="C16" s="6">
        <v>1.2</v>
      </c>
      <c r="D16" s="6">
        <f t="shared" si="0"/>
        <v>1.1138790000000001</v>
      </c>
      <c r="E16" s="6">
        <f t="shared" si="1"/>
        <v>0.74649599999999994</v>
      </c>
      <c r="F16" s="6"/>
      <c r="G16" s="6">
        <v>2.4</v>
      </c>
      <c r="H16" s="6">
        <f t="shared" si="2"/>
        <v>1.8564650000000007</v>
      </c>
      <c r="I16" s="6">
        <f t="shared" si="3"/>
        <v>1.2441599999999999</v>
      </c>
      <c r="J16" s="6"/>
      <c r="K16" s="6">
        <v>3.7</v>
      </c>
      <c r="L16" s="6">
        <f t="shared" si="4"/>
        <v>2.9703440000000003</v>
      </c>
      <c r="M16" s="6">
        <f t="shared" si="5"/>
        <v>1.9906559999999995</v>
      </c>
      <c r="N16" s="6"/>
      <c r="O16" s="6">
        <v>5</v>
      </c>
      <c r="P16" s="6">
        <f t="shared" si="6"/>
        <v>3.7129300000000014</v>
      </c>
      <c r="Q16" s="6">
        <f t="shared" si="7"/>
        <v>2.4883199999999999</v>
      </c>
      <c r="R16" s="6"/>
      <c r="S16" s="6">
        <v>6.2</v>
      </c>
      <c r="T16" s="6">
        <f t="shared" si="8"/>
        <v>3.7129300000000014</v>
      </c>
      <c r="U16" s="6">
        <f t="shared" si="9"/>
        <v>2.4883199999999999</v>
      </c>
      <c r="V16" s="6"/>
      <c r="W16" s="6">
        <v>7.4</v>
      </c>
      <c r="X16" s="6">
        <f t="shared" si="10"/>
        <v>3.7129300000000014</v>
      </c>
      <c r="Y16" s="6">
        <f t="shared" si="11"/>
        <v>2.4883199999999999</v>
      </c>
    </row>
    <row r="17" spans="1:25" x14ac:dyDescent="0.3">
      <c r="A17">
        <v>7</v>
      </c>
      <c r="C17" s="6">
        <v>1.4</v>
      </c>
      <c r="D17" s="6">
        <f t="shared" si="0"/>
        <v>1.4480427000000002</v>
      </c>
      <c r="E17" s="6">
        <f t="shared" si="1"/>
        <v>0.8957951999999999</v>
      </c>
      <c r="F17" s="6"/>
      <c r="G17" s="6">
        <v>2.9</v>
      </c>
      <c r="H17" s="6">
        <f t="shared" si="2"/>
        <v>2.4134045000000008</v>
      </c>
      <c r="I17" s="6">
        <f t="shared" si="3"/>
        <v>1.4929919999999999</v>
      </c>
      <c r="J17" s="6"/>
      <c r="K17" s="6">
        <v>4.4000000000000004</v>
      </c>
      <c r="L17" s="6">
        <f t="shared" si="4"/>
        <v>3.8614472000000006</v>
      </c>
      <c r="M17" s="6">
        <f t="shared" si="5"/>
        <v>2.3887871999999994</v>
      </c>
      <c r="N17" s="6"/>
      <c r="O17" s="6">
        <v>6</v>
      </c>
      <c r="P17" s="6">
        <f t="shared" si="6"/>
        <v>4.8268090000000017</v>
      </c>
      <c r="Q17" s="6">
        <f t="shared" si="7"/>
        <v>2.9859839999999997</v>
      </c>
      <c r="R17" s="6"/>
      <c r="S17" s="6">
        <v>7.4</v>
      </c>
      <c r="T17" s="6">
        <f t="shared" si="8"/>
        <v>4.8268090000000017</v>
      </c>
      <c r="U17" s="6">
        <f t="shared" si="9"/>
        <v>2.9859839999999997</v>
      </c>
      <c r="V17" s="6"/>
      <c r="W17" s="6">
        <v>8.9</v>
      </c>
      <c r="X17" s="6">
        <f t="shared" si="10"/>
        <v>4.8268090000000017</v>
      </c>
      <c r="Y17" s="6">
        <f t="shared" si="11"/>
        <v>2.9859839999999997</v>
      </c>
    </row>
    <row r="18" spans="1:25" x14ac:dyDescent="0.3">
      <c r="A18">
        <v>8</v>
      </c>
      <c r="C18" s="6">
        <v>1.7</v>
      </c>
      <c r="D18" s="6">
        <f t="shared" si="0"/>
        <v>1.8824555100000004</v>
      </c>
      <c r="E18" s="6">
        <f t="shared" si="1"/>
        <v>1.0749542399999998</v>
      </c>
      <c r="F18" s="6"/>
      <c r="G18" s="6">
        <v>3.5</v>
      </c>
      <c r="H18" s="6">
        <f t="shared" si="2"/>
        <v>3.1374258500000014</v>
      </c>
      <c r="I18" s="6">
        <f t="shared" si="3"/>
        <v>1.7915903999999998</v>
      </c>
      <c r="J18" s="6"/>
      <c r="K18" s="6">
        <v>5.3</v>
      </c>
      <c r="L18" s="6">
        <f t="shared" si="4"/>
        <v>5.0198813600000012</v>
      </c>
      <c r="M18" s="6">
        <f t="shared" si="5"/>
        <v>2.8665446399999994</v>
      </c>
      <c r="N18" s="6"/>
      <c r="O18" s="6">
        <v>7.2</v>
      </c>
      <c r="P18" s="6">
        <f t="shared" si="6"/>
        <v>6.2748517000000028</v>
      </c>
      <c r="Q18" s="6">
        <f t="shared" si="7"/>
        <v>3.5831807999999996</v>
      </c>
      <c r="R18" s="6"/>
      <c r="S18" s="6">
        <v>8.9</v>
      </c>
      <c r="T18" s="6">
        <f t="shared" si="8"/>
        <v>6.2748517000000028</v>
      </c>
      <c r="U18" s="6">
        <f t="shared" si="9"/>
        <v>3.5831807999999996</v>
      </c>
      <c r="V18" s="6"/>
      <c r="W18" s="6">
        <v>10.4</v>
      </c>
      <c r="X18" s="6">
        <f t="shared" si="10"/>
        <v>6.2748517000000028</v>
      </c>
      <c r="Y18" s="6">
        <f t="shared" si="11"/>
        <v>3.5831807999999996</v>
      </c>
    </row>
    <row r="19" spans="1:25" x14ac:dyDescent="0.3">
      <c r="A19">
        <v>9</v>
      </c>
      <c r="C19" s="6">
        <v>2</v>
      </c>
      <c r="D19" s="6">
        <f t="shared" si="0"/>
        <v>2.4471921630000009</v>
      </c>
      <c r="E19" s="6">
        <f t="shared" si="1"/>
        <v>1.2899450879999999</v>
      </c>
      <c r="F19" s="6"/>
      <c r="G19" s="6">
        <v>4.2</v>
      </c>
      <c r="H19" s="6">
        <f t="shared" si="2"/>
        <v>4.0786536050000022</v>
      </c>
      <c r="I19" s="6">
        <f t="shared" si="3"/>
        <v>2.1499084799999997</v>
      </c>
      <c r="J19" s="6"/>
      <c r="K19" s="6">
        <v>6.4</v>
      </c>
      <c r="L19" s="6">
        <f t="shared" si="4"/>
        <v>6.5258457680000017</v>
      </c>
      <c r="M19" s="6">
        <f t="shared" si="5"/>
        <v>3.4398535679999993</v>
      </c>
      <c r="N19" s="6"/>
      <c r="O19" s="6">
        <v>8.6</v>
      </c>
      <c r="P19" s="6">
        <f t="shared" si="6"/>
        <v>8.1573072100000044</v>
      </c>
      <c r="Q19" s="6">
        <f t="shared" si="7"/>
        <v>4.2998169599999994</v>
      </c>
      <c r="R19" s="6"/>
      <c r="S19" s="6">
        <v>10.4</v>
      </c>
      <c r="T19" s="6">
        <f t="shared" si="8"/>
        <v>8.1573072100000044</v>
      </c>
      <c r="U19" s="6">
        <f t="shared" si="9"/>
        <v>4.2998169599999994</v>
      </c>
      <c r="V19" s="6"/>
      <c r="W19" s="6">
        <v>12</v>
      </c>
      <c r="X19" s="6">
        <f t="shared" si="10"/>
        <v>8.1573072100000044</v>
      </c>
      <c r="Y19" s="6">
        <f t="shared" si="11"/>
        <v>4.2998169599999994</v>
      </c>
    </row>
    <row r="20" spans="1:25" x14ac:dyDescent="0.3">
      <c r="A20">
        <v>10</v>
      </c>
      <c r="C20" s="6">
        <v>2.4</v>
      </c>
      <c r="D20" s="6">
        <f t="shared" si="0"/>
        <v>3.1813498119000014</v>
      </c>
      <c r="E20" s="6">
        <f t="shared" si="1"/>
        <v>1.5479341055999998</v>
      </c>
      <c r="F20" s="6"/>
      <c r="G20" s="6">
        <v>5</v>
      </c>
      <c r="H20" s="6">
        <f t="shared" si="2"/>
        <v>5.3022496865000033</v>
      </c>
      <c r="I20" s="6">
        <f t="shared" si="3"/>
        <v>2.5798901759999997</v>
      </c>
      <c r="J20" s="6"/>
      <c r="K20" s="6">
        <v>7.7</v>
      </c>
      <c r="L20" s="6">
        <f t="shared" si="4"/>
        <v>8.483599498400002</v>
      </c>
      <c r="M20" s="6">
        <f t="shared" si="5"/>
        <v>4.1278242815999988</v>
      </c>
      <c r="N20" s="6"/>
      <c r="O20" s="6">
        <v>10.1</v>
      </c>
      <c r="P20" s="6">
        <f t="shared" si="6"/>
        <v>10.604499373000007</v>
      </c>
      <c r="Q20" s="6">
        <f t="shared" si="7"/>
        <v>5.1597803519999994</v>
      </c>
      <c r="R20" s="6"/>
      <c r="S20" s="6">
        <v>12</v>
      </c>
      <c r="T20" s="6">
        <f t="shared" si="8"/>
        <v>10.604499373000007</v>
      </c>
      <c r="U20" s="6">
        <f t="shared" si="9"/>
        <v>5.1597803519999994</v>
      </c>
      <c r="V20" s="6"/>
      <c r="W20" s="6">
        <v>12</v>
      </c>
      <c r="X20" s="6">
        <f t="shared" si="10"/>
        <v>10.604499373000007</v>
      </c>
      <c r="Y20" s="6">
        <f t="shared" si="11"/>
        <v>5.1597803519999994</v>
      </c>
    </row>
    <row r="21" spans="1:25" x14ac:dyDescent="0.3">
      <c r="A21">
        <v>11</v>
      </c>
      <c r="C21" s="6">
        <v>2.9</v>
      </c>
      <c r="D21" s="6">
        <f t="shared" si="0"/>
        <v>4.1357547554700016</v>
      </c>
      <c r="E21" s="6">
        <f t="shared" si="1"/>
        <v>1.8575209267199997</v>
      </c>
      <c r="F21" s="6"/>
      <c r="G21" s="6">
        <v>6</v>
      </c>
      <c r="H21" s="6">
        <f t="shared" si="2"/>
        <v>6.8929245924500044</v>
      </c>
      <c r="I21" s="6">
        <f t="shared" si="3"/>
        <v>3.0958682111999996</v>
      </c>
      <c r="J21" s="6"/>
      <c r="K21" s="6">
        <v>9.1999999999999993</v>
      </c>
      <c r="L21" s="6">
        <f t="shared" si="4"/>
        <v>11.028679347920002</v>
      </c>
      <c r="M21" s="6">
        <f t="shared" si="5"/>
        <v>4.9533891379199986</v>
      </c>
      <c r="N21" s="6"/>
      <c r="O21" s="6">
        <v>11.6</v>
      </c>
      <c r="P21" s="6">
        <v>12</v>
      </c>
      <c r="Q21" s="6">
        <f t="shared" si="7"/>
        <v>6.1917364223999991</v>
      </c>
      <c r="R21" s="6"/>
      <c r="S21" s="6">
        <v>12</v>
      </c>
      <c r="T21" s="6">
        <v>12</v>
      </c>
      <c r="U21" s="6">
        <f t="shared" si="9"/>
        <v>6.1917364223999991</v>
      </c>
      <c r="V21" s="6"/>
      <c r="W21" s="6">
        <v>12</v>
      </c>
      <c r="X21" s="6">
        <v>12</v>
      </c>
      <c r="Y21" s="6">
        <f t="shared" si="11"/>
        <v>6.1917364223999991</v>
      </c>
    </row>
    <row r="22" spans="1:25" x14ac:dyDescent="0.3">
      <c r="A22">
        <v>12</v>
      </c>
      <c r="C22" s="6">
        <v>3.5</v>
      </c>
      <c r="D22" s="6">
        <f t="shared" si="0"/>
        <v>5.3764811821110019</v>
      </c>
      <c r="E22" s="6">
        <f t="shared" si="1"/>
        <v>2.2290251120639994</v>
      </c>
      <c r="F22" s="6"/>
      <c r="G22" s="6">
        <v>7</v>
      </c>
      <c r="H22" s="6">
        <f t="shared" si="2"/>
        <v>8.9608019701850061</v>
      </c>
      <c r="I22" s="6">
        <f t="shared" si="3"/>
        <v>3.7150418534399994</v>
      </c>
      <c r="J22" s="6"/>
      <c r="K22" s="6">
        <v>10.7</v>
      </c>
      <c r="L22" s="6">
        <v>12</v>
      </c>
      <c r="M22" s="6">
        <f t="shared" si="5"/>
        <v>5.9440669655039979</v>
      </c>
      <c r="N22" s="6"/>
      <c r="O22" s="6">
        <v>12</v>
      </c>
      <c r="P22" s="6">
        <v>12</v>
      </c>
      <c r="Q22" s="6">
        <f t="shared" si="7"/>
        <v>7.4300837068799988</v>
      </c>
      <c r="R22" s="6"/>
      <c r="S22" s="6">
        <v>12</v>
      </c>
      <c r="T22" s="6">
        <v>12</v>
      </c>
      <c r="U22" s="6">
        <f t="shared" si="9"/>
        <v>7.4300837068799988</v>
      </c>
      <c r="V22" s="6"/>
      <c r="W22" s="6">
        <v>12</v>
      </c>
      <c r="X22" s="6">
        <v>12</v>
      </c>
      <c r="Y22" s="6">
        <f t="shared" si="11"/>
        <v>7.4300837068799988</v>
      </c>
    </row>
    <row r="23" spans="1:25" x14ac:dyDescent="0.3">
      <c r="A23">
        <v>13</v>
      </c>
      <c r="C23" s="6">
        <v>4.2</v>
      </c>
      <c r="D23" s="6">
        <f t="shared" si="0"/>
        <v>6.989425536744303</v>
      </c>
      <c r="E23" s="6">
        <f t="shared" si="1"/>
        <v>2.6748301344767991</v>
      </c>
      <c r="F23" s="6"/>
      <c r="G23" s="6">
        <v>8</v>
      </c>
      <c r="H23" s="6">
        <f t="shared" si="2"/>
        <v>11.649042561240508</v>
      </c>
      <c r="I23" s="6">
        <f t="shared" si="3"/>
        <v>4.4580502241279989</v>
      </c>
      <c r="J23" s="6"/>
      <c r="K23" s="6">
        <v>12</v>
      </c>
      <c r="L23" s="6">
        <v>12</v>
      </c>
      <c r="M23" s="6">
        <f t="shared" si="5"/>
        <v>7.1328803586047975</v>
      </c>
      <c r="N23" s="6"/>
      <c r="O23" s="6">
        <v>12</v>
      </c>
      <c r="P23" s="6">
        <v>12</v>
      </c>
      <c r="Q23" s="6">
        <f t="shared" si="7"/>
        <v>8.9161004482559978</v>
      </c>
      <c r="R23" s="6"/>
      <c r="S23" s="6">
        <v>12</v>
      </c>
      <c r="T23" s="6">
        <v>12</v>
      </c>
      <c r="U23" s="6">
        <f t="shared" si="9"/>
        <v>8.9161004482559978</v>
      </c>
      <c r="V23" s="6"/>
      <c r="W23" s="6">
        <v>12</v>
      </c>
      <c r="X23" s="6">
        <v>12</v>
      </c>
      <c r="Y23" s="6">
        <f t="shared" si="11"/>
        <v>8.9161004482559978</v>
      </c>
    </row>
    <row r="24" spans="1:25" x14ac:dyDescent="0.3">
      <c r="A24">
        <v>14</v>
      </c>
      <c r="C24" s="6">
        <v>5</v>
      </c>
      <c r="D24" s="6">
        <f t="shared" si="0"/>
        <v>9.0862531977675935</v>
      </c>
      <c r="E24" s="6">
        <f t="shared" si="1"/>
        <v>3.2097961613721586</v>
      </c>
      <c r="F24" s="6"/>
      <c r="G24" s="6">
        <v>9</v>
      </c>
      <c r="H24" s="6">
        <v>12</v>
      </c>
      <c r="I24" s="6">
        <f t="shared" si="3"/>
        <v>5.3496602689535981</v>
      </c>
      <c r="J24" s="6"/>
      <c r="K24" s="6">
        <v>12</v>
      </c>
      <c r="L24" s="6">
        <v>12</v>
      </c>
      <c r="M24" s="6">
        <f t="shared" si="5"/>
        <v>8.5594564303257563</v>
      </c>
      <c r="N24" s="6"/>
      <c r="O24" s="6">
        <v>12</v>
      </c>
      <c r="P24" s="6">
        <v>12</v>
      </c>
      <c r="Q24" s="6">
        <f t="shared" si="7"/>
        <v>10.699320537907196</v>
      </c>
      <c r="R24" s="6"/>
      <c r="S24" s="6">
        <v>12</v>
      </c>
      <c r="T24" s="6">
        <v>12</v>
      </c>
      <c r="U24" s="6">
        <f t="shared" si="9"/>
        <v>10.699320537907196</v>
      </c>
      <c r="V24" s="6"/>
      <c r="W24" s="6">
        <v>12</v>
      </c>
      <c r="X24" s="6">
        <v>12</v>
      </c>
      <c r="Y24" s="6">
        <f t="shared" si="11"/>
        <v>10.699320537907196</v>
      </c>
    </row>
    <row r="25" spans="1:25" x14ac:dyDescent="0.3">
      <c r="A25">
        <v>15</v>
      </c>
      <c r="C25" s="6">
        <v>6</v>
      </c>
      <c r="D25" s="6">
        <f t="shared" si="0"/>
        <v>11.812129157097871</v>
      </c>
      <c r="E25" s="6">
        <f t="shared" si="1"/>
        <v>3.8517553936465903</v>
      </c>
      <c r="F25" s="6"/>
      <c r="G25" s="6">
        <v>10</v>
      </c>
      <c r="H25" s="6">
        <v>12</v>
      </c>
      <c r="I25" s="6">
        <f t="shared" si="3"/>
        <v>6.4195923227443172</v>
      </c>
      <c r="J25" s="6"/>
      <c r="K25" s="6">
        <v>12</v>
      </c>
      <c r="L25" s="6">
        <v>12</v>
      </c>
      <c r="M25" s="6">
        <f t="shared" si="5"/>
        <v>10.271347716390908</v>
      </c>
      <c r="N25" s="6"/>
      <c r="O25" s="6">
        <v>12</v>
      </c>
      <c r="P25" s="6">
        <v>12</v>
      </c>
      <c r="Q25" s="6">
        <v>12</v>
      </c>
      <c r="R25" s="6"/>
      <c r="S25" s="6">
        <v>12</v>
      </c>
      <c r="T25" s="6">
        <v>12</v>
      </c>
      <c r="U25" s="6">
        <v>12</v>
      </c>
      <c r="V25" s="6"/>
      <c r="W25" s="6">
        <v>12</v>
      </c>
      <c r="X25" s="6">
        <v>12</v>
      </c>
      <c r="Y25" s="6">
        <v>12</v>
      </c>
    </row>
    <row r="26" spans="1:25" x14ac:dyDescent="0.3">
      <c r="A26">
        <v>16</v>
      </c>
      <c r="C26" s="6">
        <v>7</v>
      </c>
      <c r="D26" s="6">
        <v>12</v>
      </c>
      <c r="E26" s="6">
        <f t="shared" si="1"/>
        <v>4.6221064723759078</v>
      </c>
      <c r="F26" s="6"/>
      <c r="G26" s="6">
        <v>10</v>
      </c>
      <c r="H26" s="6">
        <v>12</v>
      </c>
      <c r="I26" s="6">
        <f t="shared" si="3"/>
        <v>7.7035107872931805</v>
      </c>
      <c r="J26" s="6"/>
      <c r="K26" s="6">
        <v>12</v>
      </c>
      <c r="L26" s="6">
        <v>12</v>
      </c>
      <c r="M26" s="6">
        <v>12</v>
      </c>
      <c r="N26" s="6"/>
      <c r="O26" s="6">
        <v>12</v>
      </c>
      <c r="P26" s="6">
        <v>12</v>
      </c>
      <c r="Q26" s="6">
        <v>12</v>
      </c>
      <c r="R26" s="6"/>
      <c r="S26" s="6">
        <v>12</v>
      </c>
      <c r="T26" s="6">
        <v>12</v>
      </c>
      <c r="U26" s="6">
        <v>12</v>
      </c>
      <c r="V26" s="6"/>
      <c r="W26" s="6">
        <v>12</v>
      </c>
      <c r="X26" s="6">
        <v>12</v>
      </c>
      <c r="Y26" s="6">
        <v>12</v>
      </c>
    </row>
    <row r="27" spans="1:25" x14ac:dyDescent="0.3">
      <c r="A27">
        <v>17</v>
      </c>
      <c r="C27" s="6">
        <v>8</v>
      </c>
      <c r="D27" s="6">
        <v>12</v>
      </c>
      <c r="E27" s="6">
        <f t="shared" si="1"/>
        <v>5.5465277668510895</v>
      </c>
      <c r="F27" s="6"/>
      <c r="G27" s="6">
        <v>10</v>
      </c>
      <c r="H27" s="6">
        <v>12</v>
      </c>
      <c r="I27" s="6">
        <f t="shared" si="3"/>
        <v>9.2442129447518155</v>
      </c>
      <c r="J27" s="6"/>
      <c r="K27" s="6">
        <v>12</v>
      </c>
      <c r="L27" s="6">
        <v>12</v>
      </c>
      <c r="M27" s="6">
        <v>12</v>
      </c>
      <c r="N27" s="6"/>
      <c r="O27" s="6">
        <v>12</v>
      </c>
      <c r="P27" s="6">
        <v>12</v>
      </c>
      <c r="Q27" s="6">
        <v>12</v>
      </c>
      <c r="R27" s="6"/>
      <c r="S27" s="6">
        <v>12</v>
      </c>
      <c r="T27" s="6">
        <v>12</v>
      </c>
      <c r="U27" s="6">
        <v>12</v>
      </c>
      <c r="V27" s="6"/>
      <c r="W27" s="6">
        <v>12</v>
      </c>
      <c r="X27" s="6">
        <v>12</v>
      </c>
      <c r="Y27" s="6">
        <v>12</v>
      </c>
    </row>
    <row r="28" spans="1:25" x14ac:dyDescent="0.3">
      <c r="A28">
        <v>18</v>
      </c>
      <c r="C28" s="6">
        <v>9</v>
      </c>
      <c r="D28" s="6">
        <v>12</v>
      </c>
      <c r="E28" s="6">
        <f t="shared" si="1"/>
        <v>6.6558333202213076</v>
      </c>
      <c r="F28" s="6"/>
      <c r="G28" s="6">
        <v>10</v>
      </c>
      <c r="H28" s="6">
        <v>12</v>
      </c>
      <c r="I28" s="6">
        <f t="shared" si="3"/>
        <v>11.093055533702179</v>
      </c>
      <c r="J28" s="6"/>
      <c r="K28" s="6">
        <v>12</v>
      </c>
      <c r="L28" s="6">
        <v>12</v>
      </c>
      <c r="M28" s="6">
        <v>12</v>
      </c>
      <c r="N28" s="6"/>
      <c r="O28" s="6">
        <v>12</v>
      </c>
      <c r="P28" s="6">
        <v>12</v>
      </c>
      <c r="Q28" s="6">
        <v>12</v>
      </c>
      <c r="R28" s="6"/>
      <c r="S28" s="6">
        <v>12</v>
      </c>
      <c r="T28" s="6">
        <v>12</v>
      </c>
      <c r="U28" s="6">
        <v>12</v>
      </c>
      <c r="V28" s="6"/>
      <c r="W28" s="6">
        <v>12</v>
      </c>
      <c r="X28" s="6">
        <v>12</v>
      </c>
      <c r="Y28" s="6">
        <v>12</v>
      </c>
    </row>
    <row r="29" spans="1:25" x14ac:dyDescent="0.3">
      <c r="A29">
        <v>19</v>
      </c>
      <c r="C29" s="6">
        <v>10</v>
      </c>
      <c r="D29" s="6">
        <v>12</v>
      </c>
      <c r="E29" s="6">
        <f t="shared" si="1"/>
        <v>7.9869999842655686</v>
      </c>
      <c r="F29" s="6"/>
      <c r="G29" s="6">
        <v>10</v>
      </c>
      <c r="H29" s="6">
        <v>12</v>
      </c>
      <c r="I29" s="6">
        <v>12</v>
      </c>
      <c r="J29" s="6"/>
      <c r="K29" s="6">
        <v>12</v>
      </c>
      <c r="L29" s="6">
        <v>12</v>
      </c>
      <c r="M29" s="6">
        <v>12</v>
      </c>
      <c r="N29" s="6"/>
      <c r="O29" s="6">
        <v>12</v>
      </c>
      <c r="P29" s="6">
        <v>12</v>
      </c>
      <c r="Q29" s="6">
        <v>12</v>
      </c>
      <c r="R29" s="6"/>
      <c r="S29" s="6">
        <v>12</v>
      </c>
      <c r="T29" s="6">
        <v>12</v>
      </c>
      <c r="U29" s="6">
        <v>12</v>
      </c>
      <c r="V29" s="6"/>
      <c r="W29" s="6">
        <v>12</v>
      </c>
      <c r="X29" s="6">
        <v>12</v>
      </c>
      <c r="Y29" s="6">
        <v>12</v>
      </c>
    </row>
    <row r="30" spans="1:25" x14ac:dyDescent="0.3">
      <c r="A30">
        <v>20</v>
      </c>
      <c r="C30" s="6">
        <v>10</v>
      </c>
      <c r="D30" s="6">
        <v>12</v>
      </c>
      <c r="E30" s="6">
        <f t="shared" si="1"/>
        <v>9.5843999811186826</v>
      </c>
      <c r="F30" s="6"/>
      <c r="G30" s="6">
        <v>10</v>
      </c>
      <c r="H30" s="6">
        <v>12</v>
      </c>
      <c r="I30" s="6">
        <v>12</v>
      </c>
      <c r="J30" s="6"/>
      <c r="K30" s="6">
        <v>12</v>
      </c>
      <c r="L30" s="6">
        <v>12</v>
      </c>
      <c r="M30" s="6">
        <v>12</v>
      </c>
      <c r="N30" s="6"/>
      <c r="O30" s="6">
        <v>12</v>
      </c>
      <c r="P30" s="6">
        <v>12</v>
      </c>
      <c r="Q30" s="6">
        <v>12</v>
      </c>
      <c r="R30" s="6"/>
      <c r="S30" s="6">
        <v>12</v>
      </c>
      <c r="T30" s="6">
        <v>12</v>
      </c>
      <c r="U30" s="6">
        <v>12</v>
      </c>
      <c r="V30" s="6"/>
      <c r="W30" s="6">
        <v>12</v>
      </c>
      <c r="X30" s="6">
        <v>12</v>
      </c>
      <c r="Y30" s="6">
        <v>12</v>
      </c>
    </row>
    <row r="31" spans="1:25" x14ac:dyDescent="0.3">
      <c r="A31">
        <v>21</v>
      </c>
      <c r="C31" s="6">
        <v>10</v>
      </c>
      <c r="D31" s="6">
        <v>12</v>
      </c>
      <c r="E31" s="6">
        <v>10</v>
      </c>
      <c r="F31" s="6"/>
      <c r="G31" s="6">
        <v>10</v>
      </c>
      <c r="H31" s="6">
        <v>12</v>
      </c>
      <c r="I31" s="6">
        <v>12</v>
      </c>
      <c r="J31" s="6"/>
      <c r="K31" s="6">
        <v>12</v>
      </c>
      <c r="L31" s="6">
        <v>12</v>
      </c>
      <c r="M31" s="6">
        <v>12</v>
      </c>
      <c r="N31" s="6"/>
      <c r="O31" s="6">
        <v>12</v>
      </c>
      <c r="P31" s="6">
        <v>12</v>
      </c>
      <c r="Q31" s="6">
        <v>12</v>
      </c>
      <c r="R31" s="6"/>
      <c r="S31" s="6">
        <v>12</v>
      </c>
      <c r="T31" s="6">
        <v>12</v>
      </c>
      <c r="U31" s="6">
        <v>12</v>
      </c>
      <c r="V31" s="6"/>
      <c r="W31" s="6">
        <v>12</v>
      </c>
      <c r="X31" s="6">
        <v>12</v>
      </c>
      <c r="Y31" s="6">
        <v>12</v>
      </c>
    </row>
    <row r="33" spans="3:6" x14ac:dyDescent="0.3">
      <c r="C33" s="1" t="s">
        <v>9</v>
      </c>
      <c r="F33" t="s">
        <v>57</v>
      </c>
    </row>
    <row r="34" spans="3:6" x14ac:dyDescent="0.3">
      <c r="C34" s="1" t="s">
        <v>55</v>
      </c>
      <c r="F34" t="s">
        <v>58</v>
      </c>
    </row>
    <row r="35" spans="3:6" x14ac:dyDescent="0.3">
      <c r="C35" s="1" t="s">
        <v>56</v>
      </c>
      <c r="F35" t="s">
        <v>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A813-07D6-4231-A04A-0367F1DA013D}">
  <dimension ref="A1:AB51"/>
  <sheetViews>
    <sheetView topLeftCell="A28" workbookViewId="0">
      <selection activeCell="AG14" sqref="AG14"/>
    </sheetView>
  </sheetViews>
  <sheetFormatPr defaultRowHeight="14.4" x14ac:dyDescent="0.3"/>
  <cols>
    <col min="1" max="1" width="10.109375" customWidth="1"/>
    <col min="2" max="2" width="2.5546875" customWidth="1"/>
    <col min="3" max="5" width="5.6640625" customWidth="1"/>
    <col min="6" max="6" width="2.44140625" customWidth="1"/>
    <col min="7" max="9" width="5.6640625" customWidth="1"/>
    <col min="10" max="10" width="2.6640625" customWidth="1"/>
    <col min="11" max="13" width="5.6640625" customWidth="1"/>
    <col min="14" max="14" width="2.5546875" customWidth="1"/>
    <col min="15" max="17" width="5.6640625" customWidth="1"/>
    <col min="18" max="18" width="2.88671875" customWidth="1"/>
    <col min="19" max="21" width="5.6640625" customWidth="1"/>
    <col min="22" max="22" width="3.44140625" customWidth="1"/>
    <col min="23" max="25" width="5.6640625" customWidth="1"/>
  </cols>
  <sheetData>
    <row r="1" spans="1:28" x14ac:dyDescent="0.3">
      <c r="C1" s="1" t="s">
        <v>65</v>
      </c>
      <c r="D1" s="1"/>
      <c r="E1" s="1"/>
      <c r="F1" s="1"/>
      <c r="I1" s="1"/>
      <c r="M1" s="1"/>
      <c r="Q1" s="1"/>
      <c r="U1" s="1"/>
      <c r="Y1" s="1"/>
    </row>
    <row r="3" spans="1:28" x14ac:dyDescent="0.3">
      <c r="C3" s="1" t="s">
        <v>0</v>
      </c>
      <c r="D3" s="1"/>
      <c r="E3" s="1"/>
      <c r="F3" s="1"/>
      <c r="G3" s="1" t="s">
        <v>1</v>
      </c>
      <c r="H3" s="1"/>
      <c r="I3" s="1"/>
      <c r="J3" s="1"/>
      <c r="K3" s="1" t="s">
        <v>2</v>
      </c>
      <c r="L3" s="1"/>
      <c r="M3" s="1"/>
      <c r="N3" s="1"/>
      <c r="O3" s="1" t="s">
        <v>37</v>
      </c>
      <c r="P3" s="1"/>
      <c r="Q3" s="1"/>
      <c r="R3" s="1"/>
      <c r="S3" s="1" t="s">
        <v>3</v>
      </c>
      <c r="T3" s="1"/>
      <c r="U3" s="1"/>
      <c r="V3" s="1"/>
      <c r="W3" s="1" t="s">
        <v>4</v>
      </c>
      <c r="X3" s="1"/>
      <c r="Y3" s="1"/>
    </row>
    <row r="4" spans="1:28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x14ac:dyDescent="0.3">
      <c r="A5" t="s">
        <v>5</v>
      </c>
      <c r="C5" s="2" t="s">
        <v>9</v>
      </c>
      <c r="D5" s="2" t="s">
        <v>8</v>
      </c>
      <c r="E5" s="2" t="s">
        <v>63</v>
      </c>
      <c r="G5" s="2" t="s">
        <v>9</v>
      </c>
      <c r="H5" s="2" t="s">
        <v>8</v>
      </c>
      <c r="I5" s="2" t="s">
        <v>63</v>
      </c>
      <c r="J5" s="1"/>
      <c r="K5" s="2" t="s">
        <v>9</v>
      </c>
      <c r="L5" s="2" t="s">
        <v>8</v>
      </c>
      <c r="M5" s="2" t="s">
        <v>63</v>
      </c>
      <c r="O5" s="2" t="s">
        <v>9</v>
      </c>
      <c r="P5" s="2" t="s">
        <v>8</v>
      </c>
      <c r="Q5" s="2" t="s">
        <v>63</v>
      </c>
      <c r="S5" s="2" t="s">
        <v>9</v>
      </c>
      <c r="T5" s="2" t="s">
        <v>8</v>
      </c>
      <c r="U5" s="2" t="s">
        <v>63</v>
      </c>
      <c r="W5" s="2" t="s">
        <v>9</v>
      </c>
      <c r="X5" s="2" t="s">
        <v>8</v>
      </c>
      <c r="Y5" s="2" t="s">
        <v>63</v>
      </c>
    </row>
    <row r="6" spans="1:28" x14ac:dyDescent="0.3">
      <c r="A6">
        <v>1</v>
      </c>
      <c r="C6">
        <v>0.05</v>
      </c>
      <c r="D6" s="3">
        <v>0.1</v>
      </c>
      <c r="E6" s="3">
        <v>0.05</v>
      </c>
      <c r="F6" s="3"/>
      <c r="G6" s="3">
        <v>0.06</v>
      </c>
      <c r="H6" s="3">
        <v>0.2</v>
      </c>
      <c r="I6" s="3">
        <v>0.1</v>
      </c>
      <c r="J6" s="3"/>
      <c r="K6" s="3">
        <v>0.08</v>
      </c>
      <c r="L6" s="3">
        <v>0.2</v>
      </c>
      <c r="M6" s="3">
        <v>0.15</v>
      </c>
      <c r="O6" s="3">
        <v>0.1</v>
      </c>
      <c r="P6" s="3">
        <v>0.3</v>
      </c>
      <c r="Q6" s="3">
        <v>0.2</v>
      </c>
      <c r="S6" s="3">
        <v>0.12</v>
      </c>
      <c r="T6" s="3">
        <v>0.4</v>
      </c>
      <c r="U6" s="3">
        <v>0.2</v>
      </c>
      <c r="W6" s="3">
        <v>0.16</v>
      </c>
      <c r="X6" s="3">
        <v>0.4</v>
      </c>
      <c r="Y6" s="3">
        <v>0.2</v>
      </c>
    </row>
    <row r="8" spans="1:28" x14ac:dyDescent="0.3">
      <c r="A8" t="s">
        <v>6</v>
      </c>
      <c r="C8" s="4">
        <v>0.15</v>
      </c>
      <c r="D8" s="4">
        <v>0.1</v>
      </c>
      <c r="E8" s="4">
        <v>0.2</v>
      </c>
      <c r="G8" s="4">
        <v>0.15</v>
      </c>
      <c r="H8" s="4">
        <v>0.1</v>
      </c>
      <c r="I8" s="4">
        <v>0.2</v>
      </c>
      <c r="K8" s="4">
        <v>0.15</v>
      </c>
      <c r="L8" s="4">
        <v>0.15</v>
      </c>
      <c r="M8" s="4">
        <v>0.2</v>
      </c>
      <c r="O8" s="4">
        <v>0.15</v>
      </c>
      <c r="P8" s="4">
        <v>0.2</v>
      </c>
      <c r="Q8" s="4">
        <v>0.2</v>
      </c>
      <c r="S8" s="4">
        <v>0.15</v>
      </c>
      <c r="T8" s="4">
        <v>0.3</v>
      </c>
      <c r="U8" s="4">
        <v>0.2</v>
      </c>
      <c r="W8" s="4">
        <v>0.15</v>
      </c>
      <c r="X8" s="4">
        <v>0.3</v>
      </c>
      <c r="Y8" s="4">
        <v>0.2</v>
      </c>
    </row>
    <row r="9" spans="1:28" x14ac:dyDescent="0.3">
      <c r="A9" t="s">
        <v>35</v>
      </c>
      <c r="C9" s="3">
        <v>1.4</v>
      </c>
      <c r="D9" s="3">
        <v>3</v>
      </c>
      <c r="E9" s="3">
        <v>2</v>
      </c>
      <c r="F9" s="3"/>
      <c r="G9" s="3">
        <v>1.93</v>
      </c>
      <c r="H9" s="3">
        <v>5</v>
      </c>
      <c r="I9" s="3">
        <v>2</v>
      </c>
      <c r="J9" s="3"/>
      <c r="K9" s="3">
        <v>2.25</v>
      </c>
      <c r="L9" s="3">
        <v>5</v>
      </c>
      <c r="M9" s="3">
        <v>2.5</v>
      </c>
      <c r="N9" s="3"/>
      <c r="O9" s="3">
        <v>2.88</v>
      </c>
      <c r="P9" s="3">
        <v>5</v>
      </c>
      <c r="Q9" s="3">
        <v>2.5</v>
      </c>
      <c r="R9" s="3"/>
      <c r="S9" s="3">
        <v>3.61</v>
      </c>
      <c r="T9" s="3">
        <v>5</v>
      </c>
      <c r="U9" s="3">
        <v>3</v>
      </c>
      <c r="V9" s="3"/>
      <c r="W9" s="3">
        <v>4.29</v>
      </c>
      <c r="X9" s="3">
        <v>5</v>
      </c>
      <c r="Y9" s="3">
        <v>3</v>
      </c>
    </row>
    <row r="11" spans="1:28" x14ac:dyDescent="0.3">
      <c r="A11">
        <v>2</v>
      </c>
      <c r="C11" s="3">
        <v>7.0000000000000007E-2</v>
      </c>
      <c r="D11" s="3">
        <v>0.11</v>
      </c>
      <c r="E11" s="3">
        <f>E6*1.2</f>
        <v>0.06</v>
      </c>
      <c r="F11" s="3"/>
      <c r="G11" s="3">
        <v>0.09</v>
      </c>
      <c r="H11" s="3">
        <f>H6*1.1</f>
        <v>0.22000000000000003</v>
      </c>
      <c r="I11" s="3">
        <f>I6*1.2</f>
        <v>0.12</v>
      </c>
      <c r="J11" s="3"/>
      <c r="K11" s="3">
        <v>0.12</v>
      </c>
      <c r="L11" s="3">
        <f>L6*1.15</f>
        <v>0.22999999999999998</v>
      </c>
      <c r="M11" s="3">
        <f>M6*1.2</f>
        <v>0.18</v>
      </c>
      <c r="N11" s="3"/>
      <c r="O11" s="3">
        <v>0.15</v>
      </c>
      <c r="P11" s="3">
        <f>P6*1.2</f>
        <v>0.36</v>
      </c>
      <c r="Q11" s="3">
        <f>Q6*1.2</f>
        <v>0.24</v>
      </c>
      <c r="R11" s="3"/>
      <c r="S11" s="3">
        <v>0.19</v>
      </c>
      <c r="T11" s="3">
        <f>T6*1.3</f>
        <v>0.52</v>
      </c>
      <c r="U11" s="3">
        <f>U6*1.2</f>
        <v>0.24</v>
      </c>
      <c r="V11" s="3"/>
      <c r="W11" s="3">
        <v>0.24</v>
      </c>
      <c r="X11" s="3">
        <f>X6*1.3</f>
        <v>0.52</v>
      </c>
      <c r="Y11" s="3">
        <f>Y6*1.2</f>
        <v>0.24</v>
      </c>
      <c r="AB11" s="3"/>
    </row>
    <row r="12" spans="1:28" x14ac:dyDescent="0.3">
      <c r="A12">
        <v>3</v>
      </c>
      <c r="C12" s="3">
        <v>0.1</v>
      </c>
      <c r="D12" s="3">
        <v>0.12</v>
      </c>
      <c r="E12" s="3">
        <f t="shared" ref="E12:E30" si="0">E11*1.2</f>
        <v>7.1999999999999995E-2</v>
      </c>
      <c r="F12" s="3"/>
      <c r="G12" s="3">
        <v>0.13</v>
      </c>
      <c r="H12" s="3">
        <f t="shared" ref="H12:H43" si="1">H11*1.1</f>
        <v>0.24200000000000005</v>
      </c>
      <c r="I12" s="3">
        <f>I11*1.2</f>
        <v>0.14399999999999999</v>
      </c>
      <c r="J12" s="3"/>
      <c r="K12" s="3">
        <v>0.16</v>
      </c>
      <c r="L12" s="3">
        <f t="shared" ref="L12:L33" si="2">L11*1.15</f>
        <v>0.26449999999999996</v>
      </c>
      <c r="M12" s="3">
        <f>M11*1.2</f>
        <v>0.216</v>
      </c>
      <c r="N12" s="3"/>
      <c r="O12" s="3">
        <v>0.21</v>
      </c>
      <c r="P12" s="3">
        <f t="shared" ref="P12:P25" si="3">P11*1.2</f>
        <v>0.432</v>
      </c>
      <c r="Q12" s="3">
        <f>Q11*1.2</f>
        <v>0.28799999999999998</v>
      </c>
      <c r="R12" s="3"/>
      <c r="S12" s="3">
        <v>0.26</v>
      </c>
      <c r="T12" s="3">
        <f t="shared" ref="T12:T19" si="4">T11*1.3</f>
        <v>0.67600000000000005</v>
      </c>
      <c r="U12" s="3">
        <f>U11*1.2</f>
        <v>0.28799999999999998</v>
      </c>
      <c r="V12" s="3"/>
      <c r="W12" s="3">
        <v>0.33</v>
      </c>
      <c r="X12" s="3">
        <f t="shared" ref="X12:X19" si="5">X11*1.3</f>
        <v>0.67600000000000005</v>
      </c>
      <c r="Y12" s="3">
        <f>Y11*1.2</f>
        <v>0.28799999999999998</v>
      </c>
      <c r="AB12" s="3"/>
    </row>
    <row r="13" spans="1:28" x14ac:dyDescent="0.3">
      <c r="A13">
        <v>4</v>
      </c>
      <c r="C13" s="3">
        <v>0.13</v>
      </c>
      <c r="D13" s="3">
        <v>0.13</v>
      </c>
      <c r="E13" s="3">
        <f t="shared" si="0"/>
        <v>8.6399999999999991E-2</v>
      </c>
      <c r="F13" s="3"/>
      <c r="G13" s="3">
        <v>0.17</v>
      </c>
      <c r="H13" s="3">
        <f t="shared" si="1"/>
        <v>0.26620000000000005</v>
      </c>
      <c r="I13" s="3">
        <f t="shared" ref="I13:I26" si="6">I12*1.2</f>
        <v>0.17279999999999998</v>
      </c>
      <c r="J13" s="3"/>
      <c r="K13" s="3">
        <v>0.21</v>
      </c>
      <c r="L13" s="3">
        <f t="shared" si="2"/>
        <v>0.30417499999999992</v>
      </c>
      <c r="M13" s="3">
        <f t="shared" ref="M13:M25" si="7">M12*1.2</f>
        <v>0.25919999999999999</v>
      </c>
      <c r="N13" s="3"/>
      <c r="O13" s="3">
        <v>0.27</v>
      </c>
      <c r="P13" s="3">
        <f t="shared" si="3"/>
        <v>0.51839999999999997</v>
      </c>
      <c r="Q13" s="3">
        <f t="shared" ref="Q13:Q23" si="8">Q12*1.2</f>
        <v>0.34559999999999996</v>
      </c>
      <c r="R13" s="3"/>
      <c r="S13" s="3">
        <v>0.34</v>
      </c>
      <c r="T13" s="3">
        <f t="shared" si="4"/>
        <v>0.87880000000000014</v>
      </c>
      <c r="U13" s="3">
        <f t="shared" ref="U13:U24" si="9">U12*1.2</f>
        <v>0.34559999999999996</v>
      </c>
      <c r="V13" s="3"/>
      <c r="W13" s="3">
        <v>0.43</v>
      </c>
      <c r="X13" s="3">
        <f t="shared" si="5"/>
        <v>0.87880000000000014</v>
      </c>
      <c r="Y13" s="3">
        <f t="shared" ref="Y13:Y24" si="10">Y12*1.2</f>
        <v>0.34559999999999996</v>
      </c>
      <c r="AB13" s="3"/>
    </row>
    <row r="14" spans="1:28" x14ac:dyDescent="0.3">
      <c r="A14">
        <v>5</v>
      </c>
      <c r="C14" s="3">
        <v>0.16</v>
      </c>
      <c r="D14" s="3">
        <v>0.15</v>
      </c>
      <c r="E14" s="3">
        <f t="shared" si="0"/>
        <v>0.10367999999999998</v>
      </c>
      <c r="F14" s="3"/>
      <c r="G14" s="3">
        <v>0.2</v>
      </c>
      <c r="H14" s="3">
        <f t="shared" si="1"/>
        <v>0.29282000000000008</v>
      </c>
      <c r="I14" s="3">
        <f t="shared" si="6"/>
        <v>0.20735999999999996</v>
      </c>
      <c r="J14" s="3"/>
      <c r="K14" s="3">
        <v>0.26</v>
      </c>
      <c r="L14" s="3">
        <f t="shared" si="2"/>
        <v>0.3498012499999999</v>
      </c>
      <c r="M14" s="3">
        <f t="shared" si="7"/>
        <v>0.31103999999999998</v>
      </c>
      <c r="N14" s="3"/>
      <c r="O14" s="3">
        <v>0.33</v>
      </c>
      <c r="P14" s="3">
        <f t="shared" si="3"/>
        <v>0.62207999999999997</v>
      </c>
      <c r="Q14" s="3">
        <f t="shared" si="8"/>
        <v>0.41471999999999992</v>
      </c>
      <c r="R14" s="3"/>
      <c r="S14" s="3">
        <v>0.41</v>
      </c>
      <c r="T14" s="3">
        <f t="shared" si="4"/>
        <v>1.1424400000000001</v>
      </c>
      <c r="U14" s="3">
        <f t="shared" si="9"/>
        <v>0.41471999999999992</v>
      </c>
      <c r="V14" s="3"/>
      <c r="W14" s="3">
        <v>0.52</v>
      </c>
      <c r="X14" s="3">
        <f t="shared" si="5"/>
        <v>1.1424400000000001</v>
      </c>
      <c r="Y14" s="3">
        <f t="shared" si="10"/>
        <v>0.41471999999999992</v>
      </c>
      <c r="AB14" s="3"/>
    </row>
    <row r="15" spans="1:28" x14ac:dyDescent="0.3">
      <c r="A15">
        <v>6</v>
      </c>
      <c r="C15" s="3">
        <v>0.19</v>
      </c>
      <c r="D15" s="3">
        <v>0.16</v>
      </c>
      <c r="E15" s="3">
        <f t="shared" si="0"/>
        <v>0.12441599999999997</v>
      </c>
      <c r="F15" s="3"/>
      <c r="G15" s="3">
        <v>0.24</v>
      </c>
      <c r="H15" s="3">
        <f t="shared" si="1"/>
        <v>0.32210200000000011</v>
      </c>
      <c r="I15" s="3">
        <f t="shared" si="6"/>
        <v>0.24883199999999994</v>
      </c>
      <c r="J15" s="3"/>
      <c r="K15" s="3">
        <v>0.32</v>
      </c>
      <c r="L15" s="3">
        <f t="shared" si="2"/>
        <v>0.40227143749999983</v>
      </c>
      <c r="M15" s="3">
        <f t="shared" si="7"/>
        <v>0.37324799999999997</v>
      </c>
      <c r="N15" s="3"/>
      <c r="O15" s="3">
        <v>0.39</v>
      </c>
      <c r="P15" s="3">
        <f t="shared" si="3"/>
        <v>0.74649599999999994</v>
      </c>
      <c r="Q15" s="3">
        <f t="shared" si="8"/>
        <v>0.49766399999999988</v>
      </c>
      <c r="R15" s="3"/>
      <c r="S15" s="3">
        <v>0.49</v>
      </c>
      <c r="T15" s="3">
        <f t="shared" si="4"/>
        <v>1.4851720000000002</v>
      </c>
      <c r="U15" s="3">
        <f t="shared" si="9"/>
        <v>0.49766399999999988</v>
      </c>
      <c r="V15" s="3"/>
      <c r="W15" s="3">
        <v>0.62</v>
      </c>
      <c r="X15" s="3">
        <f t="shared" si="5"/>
        <v>1.4851720000000002</v>
      </c>
      <c r="Y15" s="3">
        <f t="shared" si="10"/>
        <v>0.49766399999999988</v>
      </c>
      <c r="AB15" s="3"/>
    </row>
    <row r="16" spans="1:28" x14ac:dyDescent="0.3">
      <c r="A16">
        <v>7</v>
      </c>
      <c r="C16" s="3">
        <v>0.23</v>
      </c>
      <c r="D16" s="3">
        <v>0.18</v>
      </c>
      <c r="E16" s="3">
        <f t="shared" si="0"/>
        <v>0.14929919999999997</v>
      </c>
      <c r="F16" s="3"/>
      <c r="G16" s="3">
        <v>0.28999999999999998</v>
      </c>
      <c r="H16" s="3">
        <f t="shared" si="1"/>
        <v>0.35431220000000013</v>
      </c>
      <c r="I16" s="3">
        <f t="shared" si="6"/>
        <v>0.29859839999999993</v>
      </c>
      <c r="J16" s="3"/>
      <c r="K16" s="3">
        <v>0.36</v>
      </c>
      <c r="L16" s="3">
        <f t="shared" si="2"/>
        <v>0.46261215312499976</v>
      </c>
      <c r="M16" s="3">
        <f t="shared" si="7"/>
        <v>0.44789759999999995</v>
      </c>
      <c r="N16" s="3"/>
      <c r="O16" s="3">
        <v>0.46</v>
      </c>
      <c r="P16" s="3">
        <f t="shared" si="3"/>
        <v>0.8957951999999999</v>
      </c>
      <c r="Q16" s="3">
        <f t="shared" si="8"/>
        <v>0.59719679999999986</v>
      </c>
      <c r="R16" s="3"/>
      <c r="S16" s="3">
        <v>0.57999999999999996</v>
      </c>
      <c r="T16" s="3">
        <f t="shared" si="4"/>
        <v>1.9307236000000003</v>
      </c>
      <c r="U16" s="3">
        <f t="shared" si="9"/>
        <v>0.59719679999999986</v>
      </c>
      <c r="V16" s="3"/>
      <c r="W16" s="3">
        <v>0.73</v>
      </c>
      <c r="X16" s="3">
        <f t="shared" si="5"/>
        <v>1.9307236000000003</v>
      </c>
      <c r="Y16" s="3">
        <f t="shared" si="10"/>
        <v>0.59719679999999986</v>
      </c>
      <c r="AB16" s="3"/>
    </row>
    <row r="17" spans="1:28" x14ac:dyDescent="0.3">
      <c r="A17">
        <v>8</v>
      </c>
      <c r="C17" s="3">
        <v>0.27</v>
      </c>
      <c r="D17" s="3">
        <v>0.19</v>
      </c>
      <c r="E17" s="3">
        <f t="shared" si="0"/>
        <v>0.17915903999999996</v>
      </c>
      <c r="F17" s="3"/>
      <c r="G17" s="3">
        <v>0.34</v>
      </c>
      <c r="H17" s="3">
        <f t="shared" si="1"/>
        <v>0.38974342000000017</v>
      </c>
      <c r="I17" s="3">
        <f t="shared" si="6"/>
        <v>0.35831807999999993</v>
      </c>
      <c r="J17" s="3"/>
      <c r="K17" s="3">
        <v>0.42</v>
      </c>
      <c r="L17" s="3">
        <f t="shared" si="2"/>
        <v>0.53200397609374972</v>
      </c>
      <c r="M17" s="3">
        <f t="shared" si="7"/>
        <v>0.53747711999999992</v>
      </c>
      <c r="N17" s="3"/>
      <c r="O17" s="3">
        <v>0.54</v>
      </c>
      <c r="P17" s="3">
        <f t="shared" si="3"/>
        <v>1.0749542399999998</v>
      </c>
      <c r="Q17" s="3">
        <f t="shared" si="8"/>
        <v>0.71663615999999986</v>
      </c>
      <c r="R17" s="3"/>
      <c r="S17" s="3">
        <v>0.68</v>
      </c>
      <c r="T17" s="3">
        <f t="shared" si="4"/>
        <v>2.5099406800000006</v>
      </c>
      <c r="U17" s="3">
        <f t="shared" si="9"/>
        <v>0.71663615999999986</v>
      </c>
      <c r="V17" s="3"/>
      <c r="W17" s="3">
        <v>0.85</v>
      </c>
      <c r="X17" s="3">
        <f t="shared" si="5"/>
        <v>2.5099406800000006</v>
      </c>
      <c r="Y17" s="3">
        <f t="shared" si="10"/>
        <v>0.71663615999999986</v>
      </c>
      <c r="AB17" s="3"/>
    </row>
    <row r="18" spans="1:28" x14ac:dyDescent="0.3">
      <c r="A18">
        <v>9</v>
      </c>
      <c r="C18" s="3">
        <v>0.31</v>
      </c>
      <c r="D18" s="3">
        <v>0.21</v>
      </c>
      <c r="E18" s="3">
        <f t="shared" si="0"/>
        <v>0.21499084799999996</v>
      </c>
      <c r="F18" s="3"/>
      <c r="G18" s="3">
        <v>0.39</v>
      </c>
      <c r="H18" s="3">
        <f t="shared" si="1"/>
        <v>0.42871776200000022</v>
      </c>
      <c r="I18" s="3">
        <f t="shared" si="6"/>
        <v>0.42998169599999991</v>
      </c>
      <c r="J18" s="3"/>
      <c r="K18" s="3">
        <v>0.49</v>
      </c>
      <c r="L18" s="3">
        <f t="shared" si="2"/>
        <v>0.61180457250781217</v>
      </c>
      <c r="M18" s="3">
        <f t="shared" si="7"/>
        <v>0.64497254399999993</v>
      </c>
      <c r="N18" s="3"/>
      <c r="O18" s="3">
        <v>0.63</v>
      </c>
      <c r="P18" s="3">
        <f t="shared" si="3"/>
        <v>1.2899450879999999</v>
      </c>
      <c r="Q18" s="3">
        <f t="shared" si="8"/>
        <v>0.85996339199999983</v>
      </c>
      <c r="R18" s="3"/>
      <c r="S18" s="3">
        <v>0.79</v>
      </c>
      <c r="T18" s="3">
        <f t="shared" si="4"/>
        <v>3.2629228840000009</v>
      </c>
      <c r="U18" s="3">
        <f t="shared" si="9"/>
        <v>0.85996339199999983</v>
      </c>
      <c r="V18" s="3"/>
      <c r="W18" s="3">
        <v>0.99</v>
      </c>
      <c r="X18" s="3">
        <f t="shared" si="5"/>
        <v>3.2629228840000009</v>
      </c>
      <c r="Y18" s="3">
        <f t="shared" si="10"/>
        <v>0.85996339199999983</v>
      </c>
      <c r="AB18" s="3"/>
    </row>
    <row r="19" spans="1:28" x14ac:dyDescent="0.3">
      <c r="A19">
        <v>10</v>
      </c>
      <c r="C19" s="3">
        <v>0.36</v>
      </c>
      <c r="D19" s="3">
        <v>0.24</v>
      </c>
      <c r="E19" s="3">
        <f t="shared" si="0"/>
        <v>0.25798901759999993</v>
      </c>
      <c r="F19" s="3"/>
      <c r="G19" s="3">
        <v>0.45</v>
      </c>
      <c r="H19" s="3">
        <f t="shared" si="1"/>
        <v>0.47158953820000027</v>
      </c>
      <c r="I19" s="3">
        <f t="shared" si="6"/>
        <v>0.51597803519999985</v>
      </c>
      <c r="J19" s="3"/>
      <c r="K19" s="3">
        <v>0.56000000000000005</v>
      </c>
      <c r="L19" s="3">
        <f t="shared" si="2"/>
        <v>0.70357525838398394</v>
      </c>
      <c r="M19" s="3">
        <f t="shared" si="7"/>
        <v>0.77396705279999989</v>
      </c>
      <c r="N19" s="3"/>
      <c r="O19" s="3">
        <v>0.72</v>
      </c>
      <c r="P19" s="3">
        <f t="shared" si="3"/>
        <v>1.5479341055999998</v>
      </c>
      <c r="Q19" s="3">
        <f t="shared" si="8"/>
        <v>1.0319560703999997</v>
      </c>
      <c r="R19" s="3"/>
      <c r="S19" s="3">
        <v>0.91</v>
      </c>
      <c r="T19" s="3">
        <f t="shared" si="4"/>
        <v>4.241799749200001</v>
      </c>
      <c r="U19" s="3">
        <f t="shared" si="9"/>
        <v>1.0319560703999997</v>
      </c>
      <c r="V19" s="3"/>
      <c r="W19" s="3">
        <v>1.08</v>
      </c>
      <c r="X19" s="3">
        <f t="shared" si="5"/>
        <v>4.241799749200001</v>
      </c>
      <c r="Y19" s="3">
        <f t="shared" si="10"/>
        <v>1.0319560703999997</v>
      </c>
      <c r="AB19" s="3"/>
    </row>
    <row r="20" spans="1:28" x14ac:dyDescent="0.3">
      <c r="A20">
        <v>11</v>
      </c>
      <c r="C20" s="3">
        <v>0.41</v>
      </c>
      <c r="D20" s="3">
        <v>0.26</v>
      </c>
      <c r="E20" s="3">
        <f t="shared" si="0"/>
        <v>0.30958682111999991</v>
      </c>
      <c r="F20" s="3"/>
      <c r="G20" s="3">
        <v>0.52</v>
      </c>
      <c r="H20" s="3">
        <f t="shared" si="1"/>
        <v>0.51874849202000028</v>
      </c>
      <c r="I20" s="3">
        <f t="shared" si="6"/>
        <v>0.61917364223999982</v>
      </c>
      <c r="J20" s="3"/>
      <c r="K20" s="3">
        <v>0.65</v>
      </c>
      <c r="L20" s="3">
        <f t="shared" si="2"/>
        <v>0.80911154714158151</v>
      </c>
      <c r="M20" s="3">
        <f t="shared" si="7"/>
        <v>0.92876046335999984</v>
      </c>
      <c r="N20" s="3"/>
      <c r="O20" s="3">
        <v>0.83</v>
      </c>
      <c r="P20" s="3">
        <f t="shared" si="3"/>
        <v>1.8575209267199997</v>
      </c>
      <c r="Q20" s="3">
        <f t="shared" si="8"/>
        <v>1.2383472844799996</v>
      </c>
      <c r="R20" s="3"/>
      <c r="S20" s="3">
        <v>1.04</v>
      </c>
      <c r="T20" s="3">
        <v>5</v>
      </c>
      <c r="U20" s="3">
        <f t="shared" si="9"/>
        <v>1.2383472844799996</v>
      </c>
      <c r="V20" s="3"/>
      <c r="W20" s="3">
        <v>1.24</v>
      </c>
      <c r="X20" s="3">
        <v>5</v>
      </c>
      <c r="Y20" s="3">
        <f t="shared" si="10"/>
        <v>1.2383472844799996</v>
      </c>
      <c r="AB20" s="3"/>
    </row>
    <row r="21" spans="1:28" x14ac:dyDescent="0.3">
      <c r="A21">
        <v>12</v>
      </c>
      <c r="C21" s="3">
        <v>0.47</v>
      </c>
      <c r="D21" s="3">
        <v>0.28999999999999998</v>
      </c>
      <c r="E21" s="3">
        <f t="shared" si="0"/>
        <v>0.37150418534399987</v>
      </c>
      <c r="F21" s="3"/>
      <c r="G21" s="3">
        <v>0.59</v>
      </c>
      <c r="H21" s="3">
        <f t="shared" si="1"/>
        <v>0.57062334122200031</v>
      </c>
      <c r="I21" s="3">
        <f t="shared" si="6"/>
        <v>0.74300837068799974</v>
      </c>
      <c r="J21" s="3"/>
      <c r="K21" s="3">
        <v>0.75</v>
      </c>
      <c r="L21" s="3">
        <f t="shared" si="2"/>
        <v>0.93047827921281867</v>
      </c>
      <c r="M21" s="3">
        <f t="shared" si="7"/>
        <v>1.1145125560319997</v>
      </c>
      <c r="N21" s="3"/>
      <c r="O21" s="3">
        <v>0.96</v>
      </c>
      <c r="P21" s="3">
        <f t="shared" si="3"/>
        <v>2.2290251120639994</v>
      </c>
      <c r="Q21" s="3">
        <f t="shared" si="8"/>
        <v>1.4860167413759995</v>
      </c>
      <c r="R21" s="3"/>
      <c r="S21" s="3">
        <v>1.2</v>
      </c>
      <c r="T21" s="3">
        <v>5</v>
      </c>
      <c r="U21" s="3">
        <f t="shared" si="9"/>
        <v>1.4860167413759995</v>
      </c>
      <c r="V21" s="3"/>
      <c r="W21" s="3">
        <v>1.43</v>
      </c>
      <c r="X21" s="3">
        <v>5</v>
      </c>
      <c r="Y21" s="3">
        <f t="shared" si="10"/>
        <v>1.4860167413759995</v>
      </c>
      <c r="AB21" s="3"/>
    </row>
    <row r="22" spans="1:28" x14ac:dyDescent="0.3">
      <c r="A22">
        <v>13</v>
      </c>
      <c r="C22" s="3">
        <v>0.54</v>
      </c>
      <c r="D22" s="3">
        <v>0.31</v>
      </c>
      <c r="E22" s="3">
        <f t="shared" si="0"/>
        <v>0.44580502241279985</v>
      </c>
      <c r="F22" s="3"/>
      <c r="G22" s="3">
        <v>0.68</v>
      </c>
      <c r="H22" s="3">
        <f t="shared" si="1"/>
        <v>0.62768567534420039</v>
      </c>
      <c r="I22" s="3">
        <f t="shared" si="6"/>
        <v>0.89161004482559969</v>
      </c>
      <c r="J22" s="3"/>
      <c r="K22" s="3">
        <v>0.86</v>
      </c>
      <c r="L22" s="3">
        <f t="shared" si="2"/>
        <v>1.0700500210947415</v>
      </c>
      <c r="M22" s="3">
        <f t="shared" si="7"/>
        <v>1.3374150672383995</v>
      </c>
      <c r="N22" s="3"/>
      <c r="O22" s="3">
        <v>1.1000000000000001</v>
      </c>
      <c r="P22" s="3">
        <f t="shared" si="3"/>
        <v>2.6748301344767991</v>
      </c>
      <c r="Q22" s="3">
        <f t="shared" si="8"/>
        <v>1.7832200896511994</v>
      </c>
      <c r="R22" s="3"/>
      <c r="S22" s="3">
        <v>1.38</v>
      </c>
      <c r="T22" s="3">
        <v>5</v>
      </c>
      <c r="U22" s="3">
        <f t="shared" si="9"/>
        <v>1.7832200896511994</v>
      </c>
      <c r="V22" s="3"/>
      <c r="W22" s="3">
        <v>1.64</v>
      </c>
      <c r="X22" s="3">
        <v>5</v>
      </c>
      <c r="Y22" s="3">
        <f t="shared" si="10"/>
        <v>1.7832200896511994</v>
      </c>
      <c r="AB22" s="3"/>
    </row>
    <row r="23" spans="1:28" x14ac:dyDescent="0.3">
      <c r="A23">
        <v>14</v>
      </c>
      <c r="C23" s="3">
        <v>0.63</v>
      </c>
      <c r="D23" s="3">
        <v>0.35</v>
      </c>
      <c r="E23" s="3">
        <f t="shared" si="0"/>
        <v>0.53496602689535977</v>
      </c>
      <c r="F23" s="3"/>
      <c r="G23" s="3">
        <v>0.79</v>
      </c>
      <c r="H23" s="3">
        <f t="shared" si="1"/>
        <v>0.69045424287862045</v>
      </c>
      <c r="I23" s="3">
        <f t="shared" si="6"/>
        <v>1.0699320537907195</v>
      </c>
      <c r="J23" s="3"/>
      <c r="K23" s="3">
        <v>0.99</v>
      </c>
      <c r="L23" s="3">
        <f t="shared" si="2"/>
        <v>1.2305575242589526</v>
      </c>
      <c r="M23" s="3">
        <f t="shared" si="7"/>
        <v>1.6048980806860793</v>
      </c>
      <c r="N23" s="3"/>
      <c r="O23" s="3">
        <v>1.27</v>
      </c>
      <c r="P23" s="3">
        <f t="shared" si="3"/>
        <v>3.2097961613721586</v>
      </c>
      <c r="Q23" s="3">
        <f t="shared" si="8"/>
        <v>2.1398641075814391</v>
      </c>
      <c r="R23" s="3"/>
      <c r="S23" s="3">
        <v>1.59</v>
      </c>
      <c r="T23" s="3">
        <v>5</v>
      </c>
      <c r="U23" s="3">
        <f t="shared" si="9"/>
        <v>2.1398641075814391</v>
      </c>
      <c r="V23" s="3"/>
      <c r="W23" s="3">
        <v>1.89</v>
      </c>
      <c r="X23" s="3">
        <v>5</v>
      </c>
      <c r="Y23" s="3">
        <f t="shared" si="10"/>
        <v>2.1398641075814391</v>
      </c>
      <c r="AB23" s="3"/>
    </row>
    <row r="24" spans="1:28" x14ac:dyDescent="0.3">
      <c r="A24">
        <v>15</v>
      </c>
      <c r="C24" s="3">
        <v>0.72</v>
      </c>
      <c r="D24" s="3">
        <v>0.38</v>
      </c>
      <c r="E24" s="3">
        <f t="shared" si="0"/>
        <v>0.64195923227443175</v>
      </c>
      <c r="F24" s="3"/>
      <c r="G24" s="3">
        <v>0.9</v>
      </c>
      <c r="H24" s="3">
        <f t="shared" si="1"/>
        <v>0.75949966716648254</v>
      </c>
      <c r="I24" s="3">
        <f t="shared" si="6"/>
        <v>1.2839184645488635</v>
      </c>
      <c r="J24" s="3"/>
      <c r="K24" s="3">
        <v>1.1399999999999999</v>
      </c>
      <c r="L24" s="3">
        <f t="shared" si="2"/>
        <v>1.4151411528977953</v>
      </c>
      <c r="M24" s="3">
        <f t="shared" si="7"/>
        <v>1.9258776968232951</v>
      </c>
      <c r="N24" s="3"/>
      <c r="O24" s="3">
        <v>1.46</v>
      </c>
      <c r="P24" s="3">
        <f t="shared" si="3"/>
        <v>3.8517553936465903</v>
      </c>
      <c r="Q24" s="3">
        <v>2.5</v>
      </c>
      <c r="R24" s="3"/>
      <c r="S24" s="3">
        <v>1.82</v>
      </c>
      <c r="T24" s="3">
        <v>5</v>
      </c>
      <c r="U24" s="3">
        <f t="shared" si="9"/>
        <v>2.567836929097727</v>
      </c>
      <c r="V24" s="3"/>
      <c r="W24" s="3">
        <v>2.17</v>
      </c>
      <c r="X24" s="3">
        <v>5</v>
      </c>
      <c r="Y24" s="3">
        <f t="shared" si="10"/>
        <v>2.567836929097727</v>
      </c>
      <c r="AB24" s="3"/>
    </row>
    <row r="25" spans="1:28" x14ac:dyDescent="0.3">
      <c r="A25">
        <v>16</v>
      </c>
      <c r="C25" s="3">
        <v>0.83</v>
      </c>
      <c r="D25" s="3">
        <v>0.42</v>
      </c>
      <c r="E25" s="3">
        <f t="shared" si="0"/>
        <v>0.77035107872931807</v>
      </c>
      <c r="F25" s="3"/>
      <c r="G25" s="3">
        <v>1.1200000000000001</v>
      </c>
      <c r="H25" s="3">
        <f t="shared" si="1"/>
        <v>0.83544963388313087</v>
      </c>
      <c r="I25" s="3">
        <f t="shared" si="6"/>
        <v>1.5407021574586361</v>
      </c>
      <c r="J25" s="3"/>
      <c r="K25" s="3">
        <v>1.31</v>
      </c>
      <c r="L25" s="3">
        <f t="shared" si="2"/>
        <v>1.6274123258324644</v>
      </c>
      <c r="M25" s="3">
        <f t="shared" si="7"/>
        <v>2.3110532361879539</v>
      </c>
      <c r="N25" s="3"/>
      <c r="O25" s="3">
        <v>1.67</v>
      </c>
      <c r="P25" s="3">
        <f t="shared" si="3"/>
        <v>4.6221064723759078</v>
      </c>
      <c r="Q25" s="3">
        <v>2.5</v>
      </c>
      <c r="R25" s="3"/>
      <c r="S25" s="3">
        <v>2.1</v>
      </c>
      <c r="T25" s="3">
        <v>5</v>
      </c>
      <c r="U25" s="3">
        <v>3</v>
      </c>
      <c r="V25" s="3"/>
      <c r="W25" s="3">
        <v>2.4900000000000002</v>
      </c>
      <c r="X25" s="3">
        <v>5</v>
      </c>
      <c r="Y25" s="3">
        <v>3</v>
      </c>
      <c r="AB25" s="3"/>
    </row>
    <row r="26" spans="1:28" x14ac:dyDescent="0.3">
      <c r="A26">
        <v>17</v>
      </c>
      <c r="C26" s="3">
        <v>0.95</v>
      </c>
      <c r="D26" s="3">
        <v>0.46</v>
      </c>
      <c r="E26" s="3">
        <f t="shared" si="0"/>
        <v>0.92442129447518162</v>
      </c>
      <c r="F26" s="3"/>
      <c r="G26" s="3">
        <v>1.29</v>
      </c>
      <c r="H26" s="3">
        <f t="shared" si="1"/>
        <v>0.91899459727144406</v>
      </c>
      <c r="I26" s="3">
        <f t="shared" si="6"/>
        <v>1.8488425889503632</v>
      </c>
      <c r="J26" s="3"/>
      <c r="K26" s="3">
        <v>1.5</v>
      </c>
      <c r="L26" s="3">
        <f t="shared" si="2"/>
        <v>1.8715241747073339</v>
      </c>
      <c r="M26" s="3">
        <v>2.5</v>
      </c>
      <c r="N26" s="3"/>
      <c r="O26" s="3">
        <v>1.93</v>
      </c>
      <c r="P26" s="3">
        <v>5</v>
      </c>
      <c r="Q26" s="3">
        <v>2.5</v>
      </c>
      <c r="R26" s="3"/>
      <c r="S26" s="3">
        <v>2.41</v>
      </c>
      <c r="T26" s="3">
        <v>5</v>
      </c>
      <c r="U26" s="3">
        <v>3</v>
      </c>
      <c r="V26" s="3"/>
      <c r="W26" s="3">
        <v>2.87</v>
      </c>
      <c r="X26" s="3">
        <v>5</v>
      </c>
      <c r="Y26" s="3">
        <v>3</v>
      </c>
      <c r="AB26" s="3"/>
    </row>
    <row r="27" spans="1:28" x14ac:dyDescent="0.3">
      <c r="A27">
        <v>18</v>
      </c>
      <c r="C27" s="3">
        <v>1.07</v>
      </c>
      <c r="D27" s="3">
        <v>0.51</v>
      </c>
      <c r="E27" s="3">
        <f t="shared" si="0"/>
        <v>1.1093055533702179</v>
      </c>
      <c r="F27" s="3"/>
      <c r="G27" s="3">
        <v>1.45</v>
      </c>
      <c r="H27" s="3">
        <f t="shared" si="1"/>
        <v>1.0108940569985885</v>
      </c>
      <c r="I27" s="3">
        <v>2</v>
      </c>
      <c r="J27" s="3"/>
      <c r="K27" s="3">
        <v>1.68</v>
      </c>
      <c r="L27" s="3">
        <f t="shared" si="2"/>
        <v>2.1522528009134336</v>
      </c>
      <c r="M27" s="3">
        <v>2.5</v>
      </c>
      <c r="N27" s="3"/>
      <c r="O27" s="3">
        <v>2.16</v>
      </c>
      <c r="P27" s="3">
        <v>5</v>
      </c>
      <c r="Q27" s="3">
        <v>2.5</v>
      </c>
      <c r="R27" s="3"/>
      <c r="S27" s="3">
        <v>2.7</v>
      </c>
      <c r="T27" s="3">
        <v>5</v>
      </c>
      <c r="U27" s="3">
        <v>3</v>
      </c>
      <c r="V27" s="3"/>
      <c r="W27" s="3">
        <v>3.21</v>
      </c>
      <c r="X27" s="3">
        <v>5</v>
      </c>
      <c r="Y27" s="3">
        <v>3</v>
      </c>
      <c r="AB27" s="3"/>
    </row>
    <row r="28" spans="1:28" x14ac:dyDescent="0.3">
      <c r="A28">
        <v>19</v>
      </c>
      <c r="C28" s="3">
        <v>1.17</v>
      </c>
      <c r="D28" s="3">
        <v>0.56000000000000005</v>
      </c>
      <c r="E28" s="3">
        <f t="shared" si="0"/>
        <v>1.3311666640442614</v>
      </c>
      <c r="F28" s="3"/>
      <c r="G28" s="3">
        <v>1.59</v>
      </c>
      <c r="H28" s="3">
        <f t="shared" si="1"/>
        <v>1.1119834626984475</v>
      </c>
      <c r="I28" s="3">
        <v>2</v>
      </c>
      <c r="J28" s="3"/>
      <c r="K28" s="3">
        <v>1.85</v>
      </c>
      <c r="L28" s="3">
        <f t="shared" si="2"/>
        <v>2.4750907210504485</v>
      </c>
      <c r="M28" s="3">
        <v>2.5</v>
      </c>
      <c r="N28" s="3"/>
      <c r="O28" s="3">
        <v>2.37</v>
      </c>
      <c r="P28" s="3">
        <v>5</v>
      </c>
      <c r="Q28" s="3">
        <v>2.5</v>
      </c>
      <c r="R28" s="3"/>
      <c r="S28" s="3">
        <v>2.97</v>
      </c>
      <c r="T28" s="3">
        <v>5</v>
      </c>
      <c r="U28" s="3">
        <v>3</v>
      </c>
      <c r="V28" s="3"/>
      <c r="W28" s="3">
        <v>3.53</v>
      </c>
      <c r="X28" s="3">
        <v>5</v>
      </c>
      <c r="Y28" s="3">
        <v>3</v>
      </c>
      <c r="AB28" s="3"/>
    </row>
    <row r="29" spans="1:28" x14ac:dyDescent="0.3">
      <c r="A29">
        <v>20</v>
      </c>
      <c r="C29" s="3">
        <v>1.26</v>
      </c>
      <c r="D29" s="3">
        <v>0.61</v>
      </c>
      <c r="E29" s="3">
        <f t="shared" si="0"/>
        <v>1.5973999968531136</v>
      </c>
      <c r="F29" s="3"/>
      <c r="G29" s="3">
        <v>1.72</v>
      </c>
      <c r="H29" s="3">
        <f t="shared" si="1"/>
        <v>1.2231818089682924</v>
      </c>
      <c r="I29" s="3">
        <v>2</v>
      </c>
      <c r="J29" s="3"/>
      <c r="K29" s="3">
        <v>2</v>
      </c>
      <c r="L29" s="3">
        <f t="shared" si="2"/>
        <v>2.8463543292080153</v>
      </c>
      <c r="M29" s="3">
        <v>2.5</v>
      </c>
      <c r="N29" s="3"/>
      <c r="O29" s="3">
        <v>2.56</v>
      </c>
      <c r="P29" s="3">
        <v>5</v>
      </c>
      <c r="Q29" s="3">
        <v>2.5</v>
      </c>
      <c r="R29" s="3"/>
      <c r="S29" s="3">
        <v>3.21</v>
      </c>
      <c r="T29" s="3">
        <v>5</v>
      </c>
      <c r="U29" s="3">
        <v>3</v>
      </c>
      <c r="V29" s="3"/>
      <c r="W29" s="3">
        <v>3.81</v>
      </c>
      <c r="X29" s="3">
        <v>5</v>
      </c>
      <c r="Y29" s="3">
        <v>3</v>
      </c>
      <c r="AB29" s="3"/>
    </row>
    <row r="30" spans="1:28" x14ac:dyDescent="0.3">
      <c r="A30">
        <v>21</v>
      </c>
      <c r="C30" s="3">
        <v>1.33</v>
      </c>
      <c r="D30" s="3">
        <v>0.67</v>
      </c>
      <c r="E30" s="3">
        <f t="shared" si="0"/>
        <v>1.9168799962237362</v>
      </c>
      <c r="F30" s="3"/>
      <c r="G30" s="3">
        <v>1.82</v>
      </c>
      <c r="H30" s="3">
        <f t="shared" si="1"/>
        <v>1.3454999898651219</v>
      </c>
      <c r="I30" s="3">
        <v>2</v>
      </c>
      <c r="J30" s="3"/>
      <c r="K30" s="3">
        <v>2.12</v>
      </c>
      <c r="L30" s="3">
        <f t="shared" si="2"/>
        <v>3.2733074785892176</v>
      </c>
      <c r="M30" s="3">
        <v>2.5</v>
      </c>
      <c r="N30" s="3"/>
      <c r="O30" s="3">
        <v>2.72</v>
      </c>
      <c r="P30" s="3">
        <v>5</v>
      </c>
      <c r="Q30" s="3">
        <v>2.5</v>
      </c>
      <c r="R30" s="3"/>
      <c r="S30" s="3">
        <v>3.4</v>
      </c>
      <c r="T30" s="3">
        <v>5</v>
      </c>
      <c r="U30" s="3">
        <v>3</v>
      </c>
      <c r="V30" s="3"/>
      <c r="W30" s="3">
        <v>4.04</v>
      </c>
      <c r="X30" s="3">
        <v>5</v>
      </c>
      <c r="Y30" s="3">
        <v>3</v>
      </c>
      <c r="AB30" s="3"/>
    </row>
    <row r="31" spans="1:28" x14ac:dyDescent="0.3">
      <c r="A31">
        <v>22</v>
      </c>
      <c r="C31" s="3">
        <v>1.38</v>
      </c>
      <c r="D31" s="3">
        <v>0.74</v>
      </c>
      <c r="E31" s="3">
        <v>2</v>
      </c>
      <c r="F31" s="3"/>
      <c r="G31" s="3">
        <v>1.89</v>
      </c>
      <c r="H31" s="3">
        <f t="shared" si="1"/>
        <v>1.4800499888516341</v>
      </c>
      <c r="I31" s="3">
        <v>2</v>
      </c>
      <c r="J31" s="3"/>
      <c r="K31" s="3">
        <v>2.2000000000000002</v>
      </c>
      <c r="L31" s="3">
        <f t="shared" si="2"/>
        <v>3.7643036003776</v>
      </c>
      <c r="M31" s="3">
        <v>2.5</v>
      </c>
      <c r="N31" s="3"/>
      <c r="O31" s="3">
        <v>2.82</v>
      </c>
      <c r="P31" s="3">
        <v>5</v>
      </c>
      <c r="Q31" s="3">
        <v>2.5</v>
      </c>
      <c r="R31" s="3"/>
      <c r="S31" s="3">
        <v>3.54</v>
      </c>
      <c r="T31" s="3">
        <v>5</v>
      </c>
      <c r="U31" s="3">
        <v>3</v>
      </c>
      <c r="V31" s="3"/>
      <c r="W31" s="3">
        <v>4.2</v>
      </c>
      <c r="X31" s="3">
        <v>5</v>
      </c>
      <c r="Y31" s="3">
        <v>3</v>
      </c>
      <c r="AB31" s="3"/>
    </row>
    <row r="32" spans="1:28" x14ac:dyDescent="0.3">
      <c r="A32">
        <v>23</v>
      </c>
      <c r="C32" s="3">
        <v>1.4</v>
      </c>
      <c r="D32" s="3">
        <v>0.81</v>
      </c>
      <c r="E32" s="3">
        <v>2</v>
      </c>
      <c r="F32" s="3"/>
      <c r="G32" s="3">
        <v>1.93</v>
      </c>
      <c r="H32" s="3">
        <f t="shared" si="1"/>
        <v>1.6280549877367976</v>
      </c>
      <c r="I32" s="3">
        <v>2</v>
      </c>
      <c r="J32" s="3"/>
      <c r="K32" s="3">
        <v>2.25</v>
      </c>
      <c r="L32" s="3">
        <f t="shared" si="2"/>
        <v>4.32894914043424</v>
      </c>
      <c r="M32" s="3">
        <v>2.5</v>
      </c>
      <c r="N32" s="3"/>
      <c r="O32" s="3">
        <v>2.88</v>
      </c>
      <c r="P32" s="3">
        <v>5</v>
      </c>
      <c r="Q32" s="3">
        <v>2.5</v>
      </c>
      <c r="R32" s="3"/>
      <c r="S32" s="3">
        <v>3.61</v>
      </c>
      <c r="T32" s="3">
        <v>5</v>
      </c>
      <c r="U32" s="3">
        <v>3</v>
      </c>
      <c r="V32" s="3"/>
      <c r="W32" s="3">
        <v>4.29</v>
      </c>
      <c r="X32" s="3">
        <v>5</v>
      </c>
      <c r="Y32" s="3">
        <v>3</v>
      </c>
      <c r="AB32" s="3"/>
    </row>
    <row r="33" spans="1:28" x14ac:dyDescent="0.3">
      <c r="A33">
        <v>24</v>
      </c>
      <c r="C33" s="3">
        <v>1.4</v>
      </c>
      <c r="D33" s="3">
        <v>0.9</v>
      </c>
      <c r="E33" s="3">
        <v>2</v>
      </c>
      <c r="F33" s="3"/>
      <c r="G33" s="3">
        <v>1.93</v>
      </c>
      <c r="H33" s="3">
        <f t="shared" si="1"/>
        <v>1.7908604865104776</v>
      </c>
      <c r="I33" s="3">
        <v>2</v>
      </c>
      <c r="J33" s="3"/>
      <c r="K33" s="3">
        <v>2.25</v>
      </c>
      <c r="L33" s="3">
        <f t="shared" si="2"/>
        <v>4.9782915114993758</v>
      </c>
      <c r="M33" s="3">
        <v>2.5</v>
      </c>
      <c r="N33" s="3"/>
      <c r="O33" s="3">
        <v>2.88</v>
      </c>
      <c r="P33" s="3">
        <v>5</v>
      </c>
      <c r="Q33" s="3">
        <v>2.5</v>
      </c>
      <c r="R33" s="3"/>
      <c r="S33" s="3">
        <v>3.61</v>
      </c>
      <c r="T33" s="3">
        <v>5</v>
      </c>
      <c r="U33" s="3">
        <v>3</v>
      </c>
      <c r="V33" s="3"/>
      <c r="W33" s="3">
        <v>4.29</v>
      </c>
      <c r="X33" s="3">
        <v>5</v>
      </c>
      <c r="Y33" s="3">
        <v>3</v>
      </c>
      <c r="AB33" s="3"/>
    </row>
    <row r="34" spans="1:28" x14ac:dyDescent="0.3">
      <c r="A34">
        <v>25</v>
      </c>
      <c r="C34" s="3">
        <v>1.4</v>
      </c>
      <c r="D34" s="3">
        <v>0.98</v>
      </c>
      <c r="E34" s="3">
        <v>2</v>
      </c>
      <c r="F34" s="3"/>
      <c r="G34" s="3">
        <v>1.93</v>
      </c>
      <c r="H34" s="3">
        <f t="shared" si="1"/>
        <v>1.9699465351615255</v>
      </c>
      <c r="I34" s="3">
        <v>2</v>
      </c>
      <c r="J34" s="3"/>
      <c r="K34" s="3">
        <v>2.25</v>
      </c>
      <c r="L34" s="3">
        <v>5</v>
      </c>
      <c r="M34" s="3">
        <v>2.5</v>
      </c>
      <c r="N34" s="3"/>
      <c r="O34" s="3">
        <v>2.88</v>
      </c>
      <c r="P34" s="3">
        <v>5</v>
      </c>
      <c r="Q34" s="3">
        <v>2.5</v>
      </c>
      <c r="R34" s="3"/>
      <c r="S34" s="3">
        <v>3.61</v>
      </c>
      <c r="T34" s="3">
        <v>5</v>
      </c>
      <c r="U34" s="3">
        <v>3</v>
      </c>
      <c r="V34" s="3"/>
      <c r="W34" s="3">
        <v>4.29</v>
      </c>
      <c r="X34" s="3">
        <v>5</v>
      </c>
      <c r="Y34" s="3">
        <v>3</v>
      </c>
      <c r="AB34" s="3"/>
    </row>
    <row r="35" spans="1:28" x14ac:dyDescent="0.3">
      <c r="A35">
        <v>26</v>
      </c>
      <c r="C35" s="3"/>
      <c r="D35" s="3">
        <v>1.08</v>
      </c>
      <c r="E35" s="3"/>
      <c r="F35" s="3"/>
      <c r="G35" s="3"/>
      <c r="H35" s="3">
        <f t="shared" si="1"/>
        <v>2.1669411886776784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B35" s="3"/>
    </row>
    <row r="36" spans="1:28" x14ac:dyDescent="0.3">
      <c r="A36">
        <v>27</v>
      </c>
      <c r="C36" s="3"/>
      <c r="D36" s="3">
        <v>1.19</v>
      </c>
      <c r="E36" s="3"/>
      <c r="F36" s="3"/>
      <c r="G36" s="3"/>
      <c r="H36" s="3">
        <f t="shared" si="1"/>
        <v>2.3836353075454464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B36" s="3"/>
    </row>
    <row r="37" spans="1:28" x14ac:dyDescent="0.3">
      <c r="A37">
        <v>28</v>
      </c>
      <c r="C37" s="3"/>
      <c r="D37" s="3">
        <v>1.31</v>
      </c>
      <c r="E37" s="3"/>
      <c r="F37" s="3"/>
      <c r="G37" s="3"/>
      <c r="H37" s="3">
        <f t="shared" si="1"/>
        <v>2.6219988382999913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B37" s="3"/>
    </row>
    <row r="38" spans="1:28" x14ac:dyDescent="0.3">
      <c r="A38">
        <v>29</v>
      </c>
      <c r="C38" s="3"/>
      <c r="D38" s="3">
        <v>1.44</v>
      </c>
      <c r="E38" s="3"/>
      <c r="F38" s="3"/>
      <c r="G38" s="3"/>
      <c r="H38" s="3">
        <f t="shared" si="1"/>
        <v>2.8841987221299905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B38" s="3"/>
    </row>
    <row r="39" spans="1:28" x14ac:dyDescent="0.3">
      <c r="A39">
        <v>30</v>
      </c>
      <c r="C39" s="3"/>
      <c r="D39" s="3">
        <v>1.59</v>
      </c>
      <c r="E39" s="3"/>
      <c r="F39" s="3"/>
      <c r="G39" s="3"/>
      <c r="H39" s="3">
        <f t="shared" si="1"/>
        <v>3.1726185943429899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B39" s="3"/>
    </row>
    <row r="40" spans="1:28" x14ac:dyDescent="0.3">
      <c r="A40">
        <v>31</v>
      </c>
      <c r="C40" s="3"/>
      <c r="D40" s="3">
        <v>1.74</v>
      </c>
      <c r="E40" s="3"/>
      <c r="F40" s="3"/>
      <c r="G40" s="3"/>
      <c r="H40" s="3">
        <f t="shared" si="1"/>
        <v>3.4898804537772889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B40" s="3"/>
    </row>
    <row r="41" spans="1:28" x14ac:dyDescent="0.3">
      <c r="A41">
        <v>32</v>
      </c>
      <c r="C41" s="3"/>
      <c r="D41" s="3">
        <v>1.92</v>
      </c>
      <c r="E41" s="3"/>
      <c r="F41" s="3"/>
      <c r="G41" s="3"/>
      <c r="H41" s="3">
        <f t="shared" si="1"/>
        <v>3.8388684991550179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B41" s="3"/>
    </row>
    <row r="42" spans="1:28" x14ac:dyDescent="0.3">
      <c r="A42">
        <v>33</v>
      </c>
      <c r="C42" s="3"/>
      <c r="D42" s="3">
        <v>2.11</v>
      </c>
      <c r="E42" s="3"/>
      <c r="F42" s="3"/>
      <c r="G42" s="3"/>
      <c r="H42" s="3">
        <f t="shared" si="1"/>
        <v>4.2227553490705203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B42" s="3"/>
    </row>
    <row r="43" spans="1:28" x14ac:dyDescent="0.3">
      <c r="A43">
        <v>34</v>
      </c>
      <c r="C43" s="3"/>
      <c r="D43" s="3">
        <v>2.3199999999999998</v>
      </c>
      <c r="E43" s="3"/>
      <c r="F43" s="3"/>
      <c r="G43" s="3"/>
      <c r="H43" s="3">
        <f t="shared" si="1"/>
        <v>4.6450308839775731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B43" s="3"/>
    </row>
    <row r="44" spans="1:28" x14ac:dyDescent="0.3">
      <c r="A44">
        <v>35</v>
      </c>
      <c r="C44" s="3"/>
      <c r="D44" s="3">
        <v>2.5499999999999998</v>
      </c>
      <c r="E44" s="3"/>
      <c r="F44" s="3"/>
      <c r="G44" s="3"/>
      <c r="H44" s="3">
        <v>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B44" s="3"/>
    </row>
    <row r="45" spans="1:28" x14ac:dyDescent="0.3">
      <c r="A45">
        <v>36</v>
      </c>
      <c r="C45" s="3"/>
      <c r="D45" s="3">
        <v>2.81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8" x14ac:dyDescent="0.3">
      <c r="A46">
        <v>37</v>
      </c>
      <c r="C46" s="3"/>
      <c r="D46" s="3">
        <v>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9" spans="3:6" x14ac:dyDescent="0.3">
      <c r="C49" s="1" t="s">
        <v>9</v>
      </c>
      <c r="F49" t="s">
        <v>12</v>
      </c>
    </row>
    <row r="50" spans="3:6" x14ac:dyDescent="0.3">
      <c r="C50" s="1" t="s">
        <v>8</v>
      </c>
      <c r="F50" t="s">
        <v>13</v>
      </c>
    </row>
    <row r="51" spans="3:6" x14ac:dyDescent="0.3">
      <c r="C51" s="1" t="s">
        <v>63</v>
      </c>
      <c r="F5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UVB-TL01 psoriasis</vt:lpstr>
      <vt:lpstr>UVB-TL01 alle huidtypen</vt:lpstr>
      <vt:lpstr>UVB-TL01 eczeem</vt:lpstr>
      <vt:lpstr>UVB-TL01 op basis van MED</vt:lpstr>
      <vt:lpstr>UVB-TL01 vitiligo</vt:lpstr>
      <vt:lpstr>UVB-TL01 mycosis fungoides</vt:lpstr>
      <vt:lpstr>PUVA mycosis fungoides</vt:lpstr>
      <vt:lpstr>PUVA psoriasis</vt:lpstr>
      <vt:lpstr>UVB prurigo en pruritus</vt:lpstr>
      <vt:lpstr>Breedspectrum UVB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Mekkes</dc:creator>
  <cp:lastModifiedBy>Jan Mekkes</cp:lastModifiedBy>
  <dcterms:created xsi:type="dcterms:W3CDTF">2023-05-08T13:07:02Z</dcterms:created>
  <dcterms:modified xsi:type="dcterms:W3CDTF">2025-07-18T19:48:00Z</dcterms:modified>
</cp:coreProperties>
</file>